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業収支予算書" sheetId="1" state="visible" r:id="rId2"/>
    <sheet name="（記載例）" sheetId="2" state="visible" r:id="rId3"/>
  </sheets>
  <definedNames>
    <definedName function="false" hidden="false" localSheetId="1" name="_xlnm.Print_Area" vbProcedure="false">'（記載例）'!$A$1:$I$46</definedName>
    <definedName function="false" hidden="false" localSheetId="0" name="_xlnm.Print_Area" vbProcedure="false">事業収支予算書!$A$1:$H$37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<sst xmlns="http://schemas.openxmlformats.org/spreadsheetml/2006/main" count="94" uniqueCount="54">
  <si>
    <t xml:space="preserve">別紙2（様式第1号関係）</t>
  </si>
  <si>
    <t xml:space="preserve">事業名：</t>
  </si>
  <si>
    <t xml:space="preserve">団体名：</t>
  </si>
  <si>
    <t xml:space="preserve">事業収支予算書</t>
  </si>
  <si>
    <t xml:space="preserve">（収入の部）</t>
  </si>
  <si>
    <t xml:space="preserve">（単位：円）</t>
  </si>
  <si>
    <t xml:space="preserve">費目</t>
  </si>
  <si>
    <t xml:space="preserve">金額</t>
  </si>
  <si>
    <t xml:space="preserve">内訳</t>
  </si>
  <si>
    <t xml:space="preserve">申請補助金</t>
  </si>
  <si>
    <t xml:space="preserve">八重瀬町町民提案型まちづくり事業補助金</t>
  </si>
  <si>
    <t xml:space="preserve">会費</t>
  </si>
  <si>
    <t xml:space="preserve">寄付金</t>
  </si>
  <si>
    <t xml:space="preserve">その他</t>
  </si>
  <si>
    <t xml:space="preserve">合計</t>
  </si>
  <si>
    <t xml:space="preserve">（支出の部）</t>
  </si>
  <si>
    <t xml:space="preserve">人件費</t>
  </si>
  <si>
    <t xml:space="preserve">謝礼金</t>
  </si>
  <si>
    <t xml:space="preserve">旅費</t>
  </si>
  <si>
    <t xml:space="preserve">消耗品費</t>
  </si>
  <si>
    <t xml:space="preserve">食糧費</t>
  </si>
  <si>
    <t xml:space="preserve">印刷製本費</t>
  </si>
  <si>
    <t xml:space="preserve">通信運搬費</t>
  </si>
  <si>
    <t xml:space="preserve">手数料</t>
  </si>
  <si>
    <t xml:space="preserve">委託費</t>
  </si>
  <si>
    <t xml:space="preserve">使用料及び賃借料</t>
  </si>
  <si>
    <t xml:space="preserve">保険料</t>
  </si>
  <si>
    <t xml:space="preserve">備品購入費</t>
  </si>
  <si>
    <t xml:space="preserve">親子で実感！食育推進事業</t>
  </si>
  <si>
    <t xml:space="preserve">八重瀬○○サークル</t>
  </si>
  <si>
    <t xml:space="preserve">会費（4,000円×5名）</t>
  </si>
  <si>
    <t xml:space="preserve">○○老人会より</t>
  </si>
  <si>
    <t xml:space="preserve">※支出の合計額と一致</t>
  </si>
  <si>
    <t xml:space="preserve">運営業務アルバイトスタッフ
＠5,000円×2名×2日</t>
  </si>
  <si>
    <t xml:space="preserve">講師謝礼金
＠10,000円（学識経験者）×2回</t>
  </si>
  <si>
    <t xml:space="preserve">県外講師旅費　1名</t>
  </si>
  <si>
    <t xml:space="preserve">コピー用紙、事務用品、材料費など</t>
  </si>
  <si>
    <t xml:space="preserve">作業時の飲料　＠150円×20人
作業時の弁当　＠500円×20人　</t>
  </si>
  <si>
    <t xml:space="preserve">チラシ　＠10円×5,00枚　
事業成果冊子　＠700円×100冊</t>
  </si>
  <si>
    <t xml:space="preserve">切手　＠84円×100枚</t>
  </si>
  <si>
    <t xml:space="preserve">口座振込手数料　＠900円×１件</t>
  </si>
  <si>
    <t xml:space="preserve">動画作成委託料　10,000円</t>
  </si>
  <si>
    <t xml:space="preserve">コピー機使用料　＠20円×100枚
会場使用料　＠1,000円*8時間*3日</t>
  </si>
  <si>
    <t xml:space="preserve">イベント活動保険
＠100円×100人×3回</t>
  </si>
  <si>
    <t xml:space="preserve">芸能小道具購入費</t>
  </si>
  <si>
    <t xml:space="preserve">　※収入の合計額と一致</t>
  </si>
  <si>
    <t xml:space="preserve">※　補助金額の算出について（対象経費の90％以内）</t>
  </si>
  <si>
    <t xml:space="preserve">例①</t>
  </si>
  <si>
    <t xml:space="preserve">補助対象経費が195,000円の場合・・195,000円×0.9　＝　175,500円　となるが</t>
  </si>
  <si>
    <t xml:space="preserve">　　　　　　　　　　　　　　　　</t>
  </si>
  <si>
    <r>
      <rPr>
        <sz val="11"/>
        <color rgb="FF000000"/>
        <rFont val="BIZ UDゴシック"/>
        <family val="3"/>
        <charset val="128"/>
      </rPr>
      <t xml:space="preserve">千円未満切捨てのため　</t>
    </r>
    <r>
      <rPr>
        <u val="single"/>
        <sz val="11"/>
        <color rgb="FF000000"/>
        <rFont val="BIZ UDゴシック"/>
        <family val="3"/>
        <charset val="128"/>
      </rPr>
      <t xml:space="preserve">175,000円</t>
    </r>
    <r>
      <rPr>
        <sz val="11"/>
        <color rgb="FF000000"/>
        <rFont val="BIZ UDゴシック"/>
        <family val="3"/>
        <charset val="128"/>
      </rPr>
      <t xml:space="preserve">　となる。</t>
    </r>
  </si>
  <si>
    <t xml:space="preserve">例②</t>
  </si>
  <si>
    <t xml:space="preserve">補助対象経費が240,000円の場合・・240,000円×0.9　＝　216,000円　となるが</t>
  </si>
  <si>
    <r>
      <rPr>
        <sz val="11"/>
        <color rgb="FF000000"/>
        <rFont val="BIZ UDゴシック"/>
        <family val="3"/>
        <charset val="128"/>
      </rPr>
      <t xml:space="preserve">限度額が200,000円のため　</t>
    </r>
    <r>
      <rPr>
        <u val="single"/>
        <sz val="11"/>
        <color rgb="FF000000"/>
        <rFont val="BIZ UDゴシック"/>
        <family val="3"/>
        <charset val="128"/>
      </rPr>
      <t xml:space="preserve">200,000円</t>
    </r>
    <r>
      <rPr>
        <sz val="11"/>
        <color rgb="FF000000"/>
        <rFont val="BIZ UDゴシック"/>
        <family val="3"/>
        <charset val="128"/>
      </rPr>
      <t xml:space="preserve">　となる。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</si>
</sst>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1]#,##0;[RED]\-#,##0"/>
  </numFmts>
  <fonts count="2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b val="true"/>
      <sz val="16"/>
      <name val="ＭＳ 明朝"/>
      <family val="1"/>
      <charset val="128"/>
    </font>
    <font>
      <b val="true"/>
      <sz val="11"/>
      <name val="ＭＳ 明朝"/>
      <family val="1"/>
      <charset val="128"/>
    </font>
    <font>
      <b val="true"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FF0000"/>
      <name val="BIZ UDゴシック"/>
      <family val="3"/>
      <charset val="128"/>
    </font>
    <font>
      <b val="true"/>
      <sz val="16"/>
      <color rgb="FFFF0000"/>
      <name val="ＭＳ 明朝"/>
      <family val="1"/>
      <charset val="128"/>
    </font>
    <font>
      <b val="true"/>
      <sz val="11"/>
      <color rgb="FF000000"/>
      <name val="ＭＳ 明朝"/>
      <family val="1"/>
      <charset val="128"/>
    </font>
    <font>
      <b val="true"/>
      <sz val="12"/>
      <color rgb="FF000000"/>
      <name val="ＭＳ 明朝"/>
      <family val="1"/>
      <charset val="128"/>
    </font>
    <font>
      <sz val="10"/>
      <color rgb="FF00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 val="true"/>
      <sz val="11"/>
      <color rgb="FFFF0000"/>
      <name val="BIZ UDゴシック"/>
      <family val="3"/>
      <charset val="128"/>
    </font>
    <font>
      <sz val="11"/>
      <color rgb="FFFF0000"/>
      <name val="ＭＳ 明朝"/>
      <family val="1"/>
      <charset val="128"/>
    </font>
    <font>
      <b val="true"/>
      <sz val="11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u val="single"/>
      <sz val="11"/>
      <color rgb="FF000000"/>
      <name val="BIZ UDゴシック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.5"/>
      <color rgb="FF000000"/>
      <name val="Meiryo UI"/>
      <family val="3"/>
      <charset val="128"/>
    </font>
    <font>
      <b val="true"/>
      <sz val="18"/>
      <color rgb="FFFFFFFF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2" shrinkToFit="tru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2" shrinkToFit="true"/>
      <protection locked="true" hidden="false"/>
    </xf>
    <xf numFmtId="164" fontId="10" fillId="2" borderId="1" xfId="0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4" fillId="2" borderId="1" xfId="0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9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9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2" shrinkToFit="tru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2" shrinkToFit="true"/>
      <protection locked="true" hidden="false"/>
    </xf>
    <xf numFmtId="164" fontId="18" fillId="2" borderId="1" xfId="0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12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746640</xdr:colOff>
      <xdr:row>31</xdr:row>
      <xdr:rowOff>295920</xdr:rowOff>
    </xdr:from>
    <xdr:to>
      <xdr:col>8</xdr:col>
      <xdr:colOff>155160</xdr:colOff>
      <xdr:row>36</xdr:row>
      <xdr:rowOff>331560</xdr:rowOff>
    </xdr:to>
    <xdr:sp>
      <xdr:nvSpPr>
        <xdr:cNvPr id="0" name="CustomShape 1"/>
        <xdr:cNvSpPr/>
      </xdr:nvSpPr>
      <xdr:spPr>
        <a:xfrm>
          <a:off x="4741200" y="8731080"/>
          <a:ext cx="1627920" cy="1504440"/>
        </a:xfrm>
        <a:prstGeom prst="wedgeRoundRectCallout">
          <a:avLst>
            <a:gd name="adj1" fmla="val -61388"/>
            <a:gd name="adj2" fmla="val -368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latin typeface="Meiryo UI"/>
              <a:ea typeface="Meiryo UI"/>
            </a:rPr>
            <a:t>※</a:t>
          </a:r>
          <a:r>
            <a:rPr b="0" lang="en-US" sz="900" spc="-1" strike="noStrike">
              <a:solidFill>
                <a:srgbClr val="000000"/>
              </a:solidFill>
              <a:latin typeface="Meiryo UI"/>
              <a:ea typeface="Meiryo UI"/>
            </a:rPr>
            <a:t>支出の項目では、見積もりを取るなどを行い積算の根拠を明らかにしてください。</a:t>
          </a:r>
          <a:endParaRPr b="0" lang="en-US" sz="9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latin typeface="Meiryo UI"/>
              <a:ea typeface="Meiryo UI"/>
            </a:rPr>
            <a:t>※</a:t>
          </a:r>
          <a:r>
            <a:rPr b="0" lang="en-US" sz="900" spc="-1" strike="noStrike">
              <a:solidFill>
                <a:srgbClr val="000000"/>
              </a:solidFill>
              <a:latin typeface="Meiryo UI"/>
              <a:ea typeface="Meiryo UI"/>
            </a:rPr>
            <a:t>人数や回数は、事業計画に基づき算出してください。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251280</xdr:colOff>
      <xdr:row>10</xdr:row>
      <xdr:rowOff>36720</xdr:rowOff>
    </xdr:from>
    <xdr:to>
      <xdr:col>5</xdr:col>
      <xdr:colOff>98640</xdr:colOff>
      <xdr:row>10</xdr:row>
      <xdr:rowOff>341280</xdr:rowOff>
    </xdr:to>
    <xdr:sp>
      <xdr:nvSpPr>
        <xdr:cNvPr id="1" name="CustomShape 1"/>
        <xdr:cNvSpPr/>
      </xdr:nvSpPr>
      <xdr:spPr>
        <a:xfrm>
          <a:off x="2213280" y="2112840"/>
          <a:ext cx="848160" cy="304560"/>
        </a:xfrm>
        <a:prstGeom prst="roundRect">
          <a:avLst>
            <a:gd name="adj" fmla="val 16667"/>
          </a:avLst>
        </a:prstGeom>
        <a:noFill/>
        <a:ln w="2844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460080</xdr:colOff>
      <xdr:row>3</xdr:row>
      <xdr:rowOff>156240</xdr:rowOff>
    </xdr:from>
    <xdr:to>
      <xdr:col>7</xdr:col>
      <xdr:colOff>1006200</xdr:colOff>
      <xdr:row>8</xdr:row>
      <xdr:rowOff>277560</xdr:rowOff>
    </xdr:to>
    <xdr:sp>
      <xdr:nvSpPr>
        <xdr:cNvPr id="2" name="CustomShape 1"/>
        <xdr:cNvSpPr/>
      </xdr:nvSpPr>
      <xdr:spPr>
        <a:xfrm>
          <a:off x="3422880" y="720000"/>
          <a:ext cx="2765520" cy="1245240"/>
        </a:xfrm>
        <a:prstGeom prst="borderCallout1">
          <a:avLst>
            <a:gd name="adj1" fmla="val 48475"/>
            <a:gd name="adj2" fmla="val 954"/>
            <a:gd name="adj3" fmla="val 112166"/>
            <a:gd name="adj4" fmla="val -23974"/>
          </a:avLst>
        </a:prstGeom>
        <a:solidFill>
          <a:schemeClr val="bg1"/>
        </a:solidFill>
        <a:ln w="1908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※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申請補助金額は、採択回数により変動します。</a:t>
          </a:r>
          <a:endParaRPr b="0" lang="en-US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採択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1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回目　対象経費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90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％　最大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20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万円</a:t>
          </a:r>
          <a:endParaRPr b="0" lang="en-US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採択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2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回目　対象経費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80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％　最大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18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万円</a:t>
          </a:r>
          <a:endParaRPr b="0" lang="en-US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※</a:t>
          </a:r>
          <a:r>
            <a:rPr b="0" lang="en-US" sz="1000" spc="-1" strike="noStrike">
              <a:solidFill>
                <a:srgbClr val="000000"/>
              </a:solidFill>
              <a:latin typeface="Meiryo UI"/>
              <a:ea typeface="Meiryo UI"/>
            </a:rPr>
            <a:t>千円未満は切り捨てとなります。</a:t>
          </a:r>
          <a:endParaRPr b="0" lang="en-US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732240</xdr:colOff>
      <xdr:row>18</xdr:row>
      <xdr:rowOff>36720</xdr:rowOff>
    </xdr:from>
    <xdr:to>
      <xdr:col>6</xdr:col>
      <xdr:colOff>190440</xdr:colOff>
      <xdr:row>19</xdr:row>
      <xdr:rowOff>217440</xdr:rowOff>
    </xdr:to>
    <xdr:sp>
      <xdr:nvSpPr>
        <xdr:cNvPr id="3" name="CustomShape 1"/>
        <xdr:cNvSpPr/>
      </xdr:nvSpPr>
      <xdr:spPr>
        <a:xfrm>
          <a:off x="1778400" y="4370400"/>
          <a:ext cx="2406600" cy="348480"/>
        </a:xfrm>
        <a:prstGeom prst="borderCallout1">
          <a:avLst>
            <a:gd name="adj1" fmla="val 91421"/>
            <a:gd name="adj2" fmla="val -1972"/>
            <a:gd name="adj3" fmla="val 256792"/>
            <a:gd name="adj4" fmla="val -11556"/>
          </a:avLst>
        </a:prstGeom>
        <a:solidFill>
          <a:schemeClr val="bg1"/>
        </a:solidFill>
        <a:ln w="1908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0" lang="en-US" sz="1050" spc="-1" strike="noStrike">
              <a:solidFill>
                <a:srgbClr val="000000"/>
              </a:solidFill>
              <a:latin typeface="Meiryo UI"/>
              <a:ea typeface="Meiryo UI"/>
            </a:rPr>
            <a:t>※</a:t>
          </a:r>
          <a:r>
            <a:rPr b="0" lang="en-US" sz="1050" spc="-1" strike="noStrike">
              <a:solidFill>
                <a:srgbClr val="000000"/>
              </a:solidFill>
              <a:latin typeface="Meiryo UI"/>
              <a:ea typeface="Meiryo UI"/>
            </a:rPr>
            <a:t>必要に応じて行を削除・追加してください。</a:t>
          </a:r>
          <a:endParaRPr b="0" lang="en-US" sz="105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18000</xdr:colOff>
      <xdr:row>22</xdr:row>
      <xdr:rowOff>9360</xdr:rowOff>
    </xdr:from>
    <xdr:to>
      <xdr:col>3</xdr:col>
      <xdr:colOff>843480</xdr:colOff>
      <xdr:row>36</xdr:row>
      <xdr:rowOff>40320</xdr:rowOff>
    </xdr:to>
    <xdr:sp>
      <xdr:nvSpPr>
        <xdr:cNvPr id="4" name="CustomShape 1"/>
        <xdr:cNvSpPr/>
      </xdr:nvSpPr>
      <xdr:spPr>
        <a:xfrm>
          <a:off x="320040" y="5204160"/>
          <a:ext cx="1569600" cy="4740120"/>
        </a:xfrm>
        <a:prstGeom prst="roundRect">
          <a:avLst>
            <a:gd name="adj" fmla="val 16667"/>
          </a:avLst>
        </a:prstGeom>
        <a:noFill/>
        <a:ln w="2844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847080</xdr:colOff>
      <xdr:row>0</xdr:row>
      <xdr:rowOff>42120</xdr:rowOff>
    </xdr:from>
    <xdr:to>
      <xdr:col>8</xdr:col>
      <xdr:colOff>19080</xdr:colOff>
      <xdr:row>2</xdr:row>
      <xdr:rowOff>191880</xdr:rowOff>
    </xdr:to>
    <xdr:sp>
      <xdr:nvSpPr>
        <xdr:cNvPr id="5" name="CustomShape 1"/>
        <xdr:cNvSpPr/>
      </xdr:nvSpPr>
      <xdr:spPr>
        <a:xfrm>
          <a:off x="4841640" y="42120"/>
          <a:ext cx="1391400" cy="484920"/>
        </a:xfrm>
        <a:prstGeom prst="roundRect">
          <a:avLst>
            <a:gd name="adj" fmla="val 50000"/>
          </a:avLst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en-US" sz="1800" spc="-1" strike="noStrike">
              <a:solidFill>
                <a:srgbClr val="ffffff"/>
              </a:solidFill>
              <a:latin typeface="Meiryo UI"/>
              <a:ea typeface="Meiryo UI"/>
            </a:rPr>
            <a:t>記載例</a:t>
          </a:r>
          <a:endParaRPr b="0" lang="en-US" sz="1800" spc="-1" strike="noStrike">
            <a:latin typeface="Times New Roman"/>
          </a:endParaRPr>
        </a:p>
      </xdr:txBody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100" zoomScalePageLayoutView="70" workbookViewId="0">
      <selection pane="topLeft" activeCell="D5" activeCellId="0" sqref="D5"/>
    </sheetView>
  </sheetViews>
  <sheetFormatPr defaultRowHeight="13.2" zeroHeight="false" outlineLevelRow="0" outlineLevelCol="0"/>
  <cols>
    <col collapsed="false" customWidth="true" hidden="false" outlineLevel="0" max="1" min="1" style="1" width="4.33"/>
    <col collapsed="false" customWidth="true" hidden="false" outlineLevel="0" max="3" min="2" style="1" width="5.33"/>
    <col collapsed="false" customWidth="true" hidden="false" outlineLevel="0" max="4" min="4" style="1" width="13.11"/>
    <col collapsed="false" customWidth="true" hidden="false" outlineLevel="0" max="5" min="5" style="1" width="14.33"/>
    <col collapsed="false" customWidth="true" hidden="false" outlineLevel="0" max="6" min="6" style="1" width="14.77"/>
    <col collapsed="false" customWidth="true" hidden="false" outlineLevel="0" max="7" min="7" style="1" width="17"/>
    <col collapsed="false" customWidth="true" hidden="false" outlineLevel="0" max="8" min="8" style="1" width="14.77"/>
    <col collapsed="false" customWidth="true" hidden="false" outlineLevel="0" max="9" min="9" style="1" width="3.33"/>
    <col collapsed="false" customWidth="true" hidden="false" outlineLevel="0" max="1025" min="10" style="1" width="8.88"/>
  </cols>
  <sheetData>
    <row r="1" customFormat="false" ht="13.2" hidden="false" customHeight="false" outlineLevel="0" collapsed="false">
      <c r="A1" s="1" t="s">
        <v>0</v>
      </c>
    </row>
    <row r="3" customFormat="false" ht="18" hidden="false" customHeight="true" outlineLevel="0" collapsed="false">
      <c r="B3" s="2" t="s">
        <v>1</v>
      </c>
      <c r="C3" s="2"/>
      <c r="D3" s="3"/>
      <c r="E3" s="3"/>
      <c r="F3" s="3"/>
      <c r="G3" s="3"/>
    </row>
    <row r="4" customFormat="false" ht="18" hidden="false" customHeight="true" outlineLevel="0" collapsed="false">
      <c r="B4" s="2" t="s">
        <v>2</v>
      </c>
      <c r="C4" s="2"/>
      <c r="D4" s="3"/>
      <c r="E4" s="3"/>
      <c r="F4" s="3"/>
      <c r="G4" s="3"/>
    </row>
    <row r="5" customFormat="false" ht="15" hidden="false" customHeight="true" outlineLevel="0" collapsed="false">
      <c r="B5" s="4"/>
      <c r="C5" s="4"/>
      <c r="D5" s="5"/>
      <c r="E5" s="5"/>
      <c r="F5" s="5"/>
      <c r="G5" s="5"/>
    </row>
    <row r="6" customFormat="false" ht="19.2" hidden="false" customHeight="false" outlineLevel="0" collapsed="false">
      <c r="B6" s="6" t="s">
        <v>3</v>
      </c>
      <c r="C6" s="6"/>
      <c r="D6" s="6"/>
      <c r="E6" s="6"/>
      <c r="F6" s="6"/>
      <c r="G6" s="6"/>
      <c r="H6" s="6"/>
      <c r="I6" s="6"/>
    </row>
    <row r="8" customFormat="false" ht="23.1" hidden="false" customHeight="true" outlineLevel="0" collapsed="false">
      <c r="B8" s="1" t="s">
        <v>4</v>
      </c>
      <c r="G8" s="7" t="s">
        <v>5</v>
      </c>
      <c r="H8" s="7"/>
      <c r="I8" s="8"/>
    </row>
    <row r="9" s="9" customFormat="true" ht="28.35" hidden="false" customHeight="true" outlineLevel="0" collapsed="false">
      <c r="B9" s="10" t="s">
        <v>6</v>
      </c>
      <c r="C9" s="10"/>
      <c r="D9" s="10"/>
      <c r="E9" s="11" t="s">
        <v>7</v>
      </c>
      <c r="F9" s="10" t="s">
        <v>8</v>
      </c>
      <c r="G9" s="10"/>
      <c r="H9" s="10"/>
    </row>
    <row r="10" customFormat="false" ht="2.25" hidden="false" customHeight="true" outlineLevel="0" collapsed="false">
      <c r="B10" s="12"/>
      <c r="C10" s="12"/>
      <c r="D10" s="12"/>
      <c r="E10" s="12"/>
      <c r="F10" s="12"/>
      <c r="G10" s="12"/>
      <c r="H10" s="12"/>
    </row>
    <row r="11" customFormat="false" ht="28.35" hidden="false" customHeight="true" outlineLevel="0" collapsed="false">
      <c r="B11" s="13" t="s">
        <v>9</v>
      </c>
      <c r="C11" s="13"/>
      <c r="D11" s="13"/>
      <c r="E11" s="14"/>
      <c r="F11" s="15" t="s">
        <v>10</v>
      </c>
      <c r="G11" s="15"/>
      <c r="H11" s="15"/>
    </row>
    <row r="12" customFormat="false" ht="28.35" hidden="false" customHeight="true" outlineLevel="0" collapsed="false">
      <c r="B12" s="13" t="s">
        <v>11</v>
      </c>
      <c r="C12" s="13"/>
      <c r="D12" s="13"/>
      <c r="E12" s="14"/>
      <c r="F12" s="15"/>
      <c r="G12" s="15"/>
      <c r="H12" s="15"/>
    </row>
    <row r="13" customFormat="false" ht="28.35" hidden="false" customHeight="true" outlineLevel="0" collapsed="false">
      <c r="B13" s="13" t="s">
        <v>12</v>
      </c>
      <c r="C13" s="13"/>
      <c r="D13" s="13"/>
      <c r="E13" s="14"/>
      <c r="F13" s="15"/>
      <c r="G13" s="15"/>
      <c r="H13" s="15"/>
    </row>
    <row r="14" customFormat="false" ht="28.35" hidden="false" customHeight="true" outlineLevel="0" collapsed="false">
      <c r="B14" s="13" t="s">
        <v>13</v>
      </c>
      <c r="C14" s="13"/>
      <c r="D14" s="13"/>
      <c r="E14" s="14"/>
      <c r="F14" s="15"/>
      <c r="G14" s="15"/>
      <c r="H14" s="15"/>
    </row>
    <row r="15" customFormat="false" ht="18" hidden="false" customHeight="true" outlineLevel="0" collapsed="false">
      <c r="B15" s="13"/>
      <c r="C15" s="13"/>
      <c r="D15" s="13"/>
      <c r="E15" s="16"/>
      <c r="F15" s="17"/>
      <c r="G15" s="17"/>
      <c r="H15" s="17"/>
    </row>
    <row r="16" customFormat="false" ht="2.25" hidden="false" customHeight="true" outlineLevel="0" collapsed="false">
      <c r="B16" s="12"/>
      <c r="C16" s="12"/>
      <c r="D16" s="12"/>
      <c r="E16" s="12"/>
      <c r="F16" s="12"/>
      <c r="G16" s="12"/>
      <c r="H16" s="12"/>
    </row>
    <row r="17" customFormat="false" ht="26.1" hidden="false" customHeight="true" outlineLevel="0" collapsed="false">
      <c r="B17" s="13" t="s">
        <v>14</v>
      </c>
      <c r="C17" s="13"/>
      <c r="D17" s="13"/>
      <c r="E17" s="18" t="n">
        <f aca="false">SUM(E11:E15)</f>
        <v>0</v>
      </c>
      <c r="F17" s="19"/>
      <c r="G17" s="19"/>
      <c r="H17" s="19"/>
    </row>
    <row r="18" customFormat="false" ht="18" hidden="false" customHeight="true" outlineLevel="0" collapsed="false">
      <c r="B18" s="20"/>
      <c r="C18" s="20"/>
      <c r="D18" s="20"/>
      <c r="E18" s="21"/>
      <c r="F18" s="2"/>
      <c r="G18" s="2"/>
      <c r="H18" s="2"/>
    </row>
    <row r="20" customFormat="false" ht="24" hidden="false" customHeight="true" outlineLevel="0" collapsed="false">
      <c r="B20" s="1" t="s">
        <v>15</v>
      </c>
      <c r="G20" s="7" t="s">
        <v>5</v>
      </c>
      <c r="H20" s="7"/>
    </row>
    <row r="21" s="9" customFormat="true" ht="28.35" hidden="false" customHeight="true" outlineLevel="0" collapsed="false">
      <c r="B21" s="10" t="s">
        <v>6</v>
      </c>
      <c r="C21" s="10"/>
      <c r="D21" s="10"/>
      <c r="E21" s="11" t="s">
        <v>7</v>
      </c>
      <c r="F21" s="10" t="s">
        <v>8</v>
      </c>
      <c r="G21" s="10"/>
      <c r="H21" s="10"/>
    </row>
    <row r="22" customFormat="false" ht="2.25" hidden="false" customHeight="true" outlineLevel="0" collapsed="false">
      <c r="B22" s="22"/>
      <c r="C22" s="22"/>
      <c r="D22" s="22"/>
      <c r="E22" s="22"/>
      <c r="F22" s="22"/>
      <c r="G22" s="22"/>
      <c r="H22" s="22"/>
    </row>
    <row r="23" s="23" customFormat="true" ht="28.35" hidden="false" customHeight="true" outlineLevel="0" collapsed="false">
      <c r="B23" s="24" t="s">
        <v>16</v>
      </c>
      <c r="C23" s="24"/>
      <c r="D23" s="24"/>
      <c r="E23" s="14"/>
      <c r="F23" s="25"/>
      <c r="G23" s="25"/>
      <c r="H23" s="25"/>
    </row>
    <row r="24" s="23" customFormat="true" ht="28.35" hidden="false" customHeight="true" outlineLevel="0" collapsed="false">
      <c r="B24" s="24" t="s">
        <v>17</v>
      </c>
      <c r="C24" s="24"/>
      <c r="D24" s="24"/>
      <c r="E24" s="14"/>
      <c r="F24" s="25"/>
      <c r="G24" s="25"/>
      <c r="H24" s="25"/>
    </row>
    <row r="25" s="23" customFormat="true" ht="28.35" hidden="false" customHeight="true" outlineLevel="0" collapsed="false">
      <c r="B25" s="24" t="s">
        <v>18</v>
      </c>
      <c r="C25" s="24"/>
      <c r="D25" s="24"/>
      <c r="E25" s="14"/>
      <c r="F25" s="26"/>
      <c r="G25" s="26"/>
      <c r="H25" s="26"/>
    </row>
    <row r="26" s="23" customFormat="true" ht="28.35" hidden="false" customHeight="true" outlineLevel="0" collapsed="false">
      <c r="B26" s="24" t="s">
        <v>19</v>
      </c>
      <c r="C26" s="24"/>
      <c r="D26" s="24"/>
      <c r="E26" s="14"/>
      <c r="F26" s="26"/>
      <c r="G26" s="26"/>
      <c r="H26" s="26"/>
    </row>
    <row r="27" s="23" customFormat="true" ht="28.35" hidden="false" customHeight="true" outlineLevel="0" collapsed="false">
      <c r="B27" s="24" t="s">
        <v>20</v>
      </c>
      <c r="C27" s="24"/>
      <c r="D27" s="24"/>
      <c r="E27" s="14"/>
      <c r="F27" s="26"/>
      <c r="G27" s="26"/>
      <c r="H27" s="26"/>
    </row>
    <row r="28" s="23" customFormat="true" ht="28.35" hidden="false" customHeight="true" outlineLevel="0" collapsed="false">
      <c r="B28" s="24" t="s">
        <v>21</v>
      </c>
      <c r="C28" s="24"/>
      <c r="D28" s="24"/>
      <c r="E28" s="14"/>
      <c r="F28" s="26"/>
      <c r="G28" s="26"/>
      <c r="H28" s="26"/>
    </row>
    <row r="29" s="23" customFormat="true" ht="28.35" hidden="false" customHeight="true" outlineLevel="0" collapsed="false">
      <c r="B29" s="24" t="s">
        <v>22</v>
      </c>
      <c r="C29" s="24"/>
      <c r="D29" s="24"/>
      <c r="E29" s="14"/>
      <c r="F29" s="26"/>
      <c r="G29" s="26"/>
      <c r="H29" s="26"/>
    </row>
    <row r="30" s="23" customFormat="true" ht="28.35" hidden="false" customHeight="true" outlineLevel="0" collapsed="false">
      <c r="B30" s="24" t="s">
        <v>23</v>
      </c>
      <c r="C30" s="24"/>
      <c r="D30" s="24"/>
      <c r="E30" s="14"/>
      <c r="F30" s="26"/>
      <c r="G30" s="26"/>
      <c r="H30" s="26"/>
    </row>
    <row r="31" s="23" customFormat="true" ht="28.35" hidden="false" customHeight="true" outlineLevel="0" collapsed="false">
      <c r="B31" s="24" t="s">
        <v>24</v>
      </c>
      <c r="C31" s="24"/>
      <c r="D31" s="24"/>
      <c r="E31" s="14"/>
      <c r="F31" s="26"/>
      <c r="G31" s="26"/>
      <c r="H31" s="26"/>
    </row>
    <row r="32" s="23" customFormat="true" ht="28.35" hidden="false" customHeight="true" outlineLevel="0" collapsed="false">
      <c r="B32" s="27" t="s">
        <v>25</v>
      </c>
      <c r="C32" s="27"/>
      <c r="D32" s="27"/>
      <c r="E32" s="14"/>
      <c r="F32" s="25"/>
      <c r="G32" s="25"/>
      <c r="H32" s="25"/>
    </row>
    <row r="33" s="23" customFormat="true" ht="28.35" hidden="false" customHeight="true" outlineLevel="0" collapsed="false">
      <c r="B33" s="24" t="s">
        <v>26</v>
      </c>
      <c r="C33" s="24"/>
      <c r="D33" s="24"/>
      <c r="E33" s="14"/>
      <c r="F33" s="25"/>
      <c r="G33" s="25"/>
      <c r="H33" s="25"/>
    </row>
    <row r="34" s="23" customFormat="true" ht="28.35" hidden="false" customHeight="true" outlineLevel="0" collapsed="false">
      <c r="B34" s="24" t="s">
        <v>27</v>
      </c>
      <c r="C34" s="24"/>
      <c r="D34" s="24"/>
      <c r="E34" s="14"/>
      <c r="F34" s="26"/>
      <c r="G34" s="26"/>
      <c r="H34" s="26"/>
    </row>
    <row r="35" customFormat="false" ht="28.35" hidden="false" customHeight="true" outlineLevel="0" collapsed="false">
      <c r="B35" s="28" t="s">
        <v>13</v>
      </c>
      <c r="C35" s="28"/>
      <c r="D35" s="28"/>
      <c r="E35" s="14"/>
      <c r="F35" s="26"/>
      <c r="G35" s="26"/>
      <c r="H35" s="26"/>
    </row>
    <row r="36" customFormat="false" ht="2.25" hidden="false" customHeight="true" outlineLevel="0" collapsed="false">
      <c r="B36" s="29"/>
      <c r="C36" s="29"/>
      <c r="D36" s="29"/>
      <c r="E36" s="29"/>
      <c r="F36" s="29"/>
      <c r="G36" s="29"/>
      <c r="H36" s="29"/>
    </row>
    <row r="37" customFormat="false" ht="28.35" hidden="false" customHeight="true" outlineLevel="0" collapsed="false">
      <c r="B37" s="30" t="s">
        <v>14</v>
      </c>
      <c r="C37" s="30"/>
      <c r="D37" s="30"/>
      <c r="E37" s="18" t="n">
        <f aca="false">SUM(E23:E35)</f>
        <v>0</v>
      </c>
      <c r="F37" s="31"/>
      <c r="G37" s="31"/>
      <c r="H37" s="31"/>
    </row>
    <row r="38" customFormat="false" ht="28.35" hidden="false" customHeight="true" outlineLevel="0" collapsed="false">
      <c r="B38" s="32"/>
      <c r="C38" s="32"/>
      <c r="D38" s="32"/>
      <c r="E38" s="32"/>
      <c r="F38" s="32"/>
      <c r="G38" s="32"/>
      <c r="H38" s="32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6">
    <mergeCell ref="B3:C3"/>
    <mergeCell ref="D3:G3"/>
    <mergeCell ref="B4:C4"/>
    <mergeCell ref="D4:G4"/>
    <mergeCell ref="B6:I6"/>
    <mergeCell ref="G8:H8"/>
    <mergeCell ref="B9:D9"/>
    <mergeCell ref="F9:H9"/>
    <mergeCell ref="B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H16"/>
    <mergeCell ref="B17:D17"/>
    <mergeCell ref="F17:H17"/>
    <mergeCell ref="G20:H20"/>
    <mergeCell ref="B21:D21"/>
    <mergeCell ref="F21:H21"/>
    <mergeCell ref="B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H36"/>
    <mergeCell ref="B37:D37"/>
    <mergeCell ref="F37:H37"/>
    <mergeCell ref="B38:H3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6"/>
  <sheetViews>
    <sheetView showFormulas="false" showGridLines="true" showRowColHeaders="true" showZeros="true" rightToLeft="false" tabSelected="false" showOutlineSymbols="true" defaultGridColor="true" view="pageBreakPreview" topLeftCell="A16" colorId="64" zoomScale="85" zoomScaleNormal="100" zoomScalePageLayoutView="85" workbookViewId="0">
      <selection pane="topLeft" activeCell="E14" activeCellId="0" sqref="E14"/>
    </sheetView>
  </sheetViews>
  <sheetFormatPr defaultRowHeight="13.2" zeroHeight="false" outlineLevelRow="0" outlineLevelCol="0"/>
  <cols>
    <col collapsed="false" customWidth="true" hidden="false" outlineLevel="0" max="1" min="1" style="23" width="4.33"/>
    <col collapsed="false" customWidth="true" hidden="false" outlineLevel="0" max="3" min="2" style="23" width="5.33"/>
    <col collapsed="false" customWidth="true" hidden="false" outlineLevel="0" max="4" min="4" style="23" width="13.11"/>
    <col collapsed="false" customWidth="true" hidden="false" outlineLevel="0" max="5" min="5" style="23" width="14.33"/>
    <col collapsed="false" customWidth="true" hidden="false" outlineLevel="0" max="6" min="6" style="23" width="14.77"/>
    <col collapsed="false" customWidth="true" hidden="false" outlineLevel="0" max="7" min="7" style="23" width="17"/>
    <col collapsed="false" customWidth="true" hidden="false" outlineLevel="0" max="8" min="8" style="23" width="14.77"/>
    <col collapsed="false" customWidth="true" hidden="false" outlineLevel="0" max="9" min="9" style="23" width="3.33"/>
    <col collapsed="false" customWidth="true" hidden="false" outlineLevel="0" max="1025" min="10" style="23" width="8.88"/>
  </cols>
  <sheetData>
    <row r="1" customFormat="false" ht="13.2" hidden="false" customHeight="false" outlineLevel="0" collapsed="false">
      <c r="A1" s="23" t="s">
        <v>0</v>
      </c>
    </row>
    <row r="3" customFormat="false" ht="18" hidden="false" customHeight="true" outlineLevel="0" collapsed="false">
      <c r="B3" s="33" t="s">
        <v>1</v>
      </c>
      <c r="C3" s="33"/>
      <c r="D3" s="34" t="s">
        <v>28</v>
      </c>
      <c r="E3" s="34"/>
      <c r="F3" s="34"/>
      <c r="G3" s="34"/>
    </row>
    <row r="4" customFormat="false" ht="18" hidden="false" customHeight="true" outlineLevel="0" collapsed="false">
      <c r="B4" s="33" t="s">
        <v>2</v>
      </c>
      <c r="C4" s="33"/>
      <c r="D4" s="34" t="s">
        <v>29</v>
      </c>
      <c r="E4" s="34"/>
      <c r="F4" s="34"/>
      <c r="G4" s="34"/>
    </row>
    <row r="5" customFormat="false" ht="15" hidden="false" customHeight="true" outlineLevel="0" collapsed="false">
      <c r="B5" s="35"/>
      <c r="C5" s="35"/>
      <c r="D5" s="36"/>
      <c r="E5" s="36"/>
      <c r="F5" s="36"/>
      <c r="G5" s="36"/>
    </row>
    <row r="6" customFormat="false" ht="19.2" hidden="false" customHeight="false" outlineLevel="0" collapsed="false">
      <c r="B6" s="37" t="s">
        <v>3</v>
      </c>
      <c r="C6" s="37"/>
      <c r="D6" s="37"/>
      <c r="E6" s="37"/>
      <c r="F6" s="37"/>
      <c r="G6" s="37"/>
      <c r="H6" s="37"/>
      <c r="I6" s="37"/>
    </row>
    <row r="8" customFormat="false" ht="23.1" hidden="false" customHeight="true" outlineLevel="0" collapsed="false">
      <c r="B8" s="23" t="s">
        <v>4</v>
      </c>
      <c r="G8" s="38" t="s">
        <v>5</v>
      </c>
      <c r="H8" s="38"/>
      <c r="I8" s="39"/>
    </row>
    <row r="9" s="40" customFormat="true" ht="28.35" hidden="false" customHeight="true" outlineLevel="0" collapsed="false">
      <c r="B9" s="41" t="s">
        <v>6</v>
      </c>
      <c r="C9" s="41"/>
      <c r="D9" s="41"/>
      <c r="E9" s="42" t="s">
        <v>7</v>
      </c>
      <c r="F9" s="41" t="s">
        <v>8</v>
      </c>
      <c r="G9" s="41"/>
      <c r="H9" s="41"/>
    </row>
    <row r="10" customFormat="false" ht="2.25" hidden="false" customHeight="true" outlineLevel="0" collapsed="false">
      <c r="B10" s="43"/>
      <c r="C10" s="43"/>
      <c r="D10" s="43"/>
      <c r="E10" s="43"/>
      <c r="F10" s="43"/>
      <c r="G10" s="43"/>
      <c r="H10" s="43"/>
    </row>
    <row r="11" customFormat="false" ht="28.35" hidden="false" customHeight="true" outlineLevel="0" collapsed="false">
      <c r="B11" s="44" t="s">
        <v>9</v>
      </c>
      <c r="C11" s="44"/>
      <c r="D11" s="44"/>
      <c r="E11" s="45" t="n">
        <v>200000</v>
      </c>
      <c r="F11" s="46" t="s">
        <v>10</v>
      </c>
      <c r="G11" s="46"/>
      <c r="H11" s="46"/>
    </row>
    <row r="12" customFormat="false" ht="28.35" hidden="false" customHeight="true" outlineLevel="0" collapsed="false">
      <c r="B12" s="44" t="s">
        <v>11</v>
      </c>
      <c r="C12" s="44"/>
      <c r="D12" s="44"/>
      <c r="E12" s="45" t="n">
        <v>20000</v>
      </c>
      <c r="F12" s="47" t="s">
        <v>30</v>
      </c>
      <c r="G12" s="47"/>
      <c r="H12" s="47"/>
    </row>
    <row r="13" customFormat="false" ht="28.35" hidden="false" customHeight="true" outlineLevel="0" collapsed="false">
      <c r="B13" s="44" t="s">
        <v>12</v>
      </c>
      <c r="C13" s="44"/>
      <c r="D13" s="44"/>
      <c r="E13" s="45" t="n">
        <v>53300</v>
      </c>
      <c r="F13" s="47" t="s">
        <v>31</v>
      </c>
      <c r="G13" s="47"/>
      <c r="H13" s="47"/>
    </row>
    <row r="14" customFormat="false" ht="28.35" hidden="false" customHeight="true" outlineLevel="0" collapsed="false">
      <c r="B14" s="44" t="s">
        <v>13</v>
      </c>
      <c r="C14" s="44"/>
      <c r="D14" s="44"/>
      <c r="E14" s="45" t="n">
        <v>0</v>
      </c>
      <c r="F14" s="48"/>
      <c r="G14" s="48"/>
      <c r="H14" s="48"/>
    </row>
    <row r="15" customFormat="false" ht="18" hidden="false" customHeight="true" outlineLevel="0" collapsed="false">
      <c r="B15" s="44"/>
      <c r="C15" s="44"/>
      <c r="D15" s="44"/>
      <c r="E15" s="49"/>
      <c r="F15" s="50"/>
      <c r="G15" s="50"/>
      <c r="H15" s="50"/>
    </row>
    <row r="16" customFormat="false" ht="2.25" hidden="false" customHeight="true" outlineLevel="0" collapsed="false">
      <c r="B16" s="43"/>
      <c r="C16" s="43"/>
      <c r="D16" s="43"/>
      <c r="E16" s="43"/>
      <c r="F16" s="43"/>
      <c r="G16" s="43"/>
      <c r="H16" s="43"/>
    </row>
    <row r="17" customFormat="false" ht="26.1" hidden="false" customHeight="true" outlineLevel="0" collapsed="false">
      <c r="B17" s="44" t="s">
        <v>14</v>
      </c>
      <c r="C17" s="44"/>
      <c r="D17" s="44"/>
      <c r="E17" s="51" t="n">
        <f aca="false">SUM(E11:E15)</f>
        <v>273300</v>
      </c>
      <c r="F17" s="52" t="s">
        <v>32</v>
      </c>
      <c r="G17" s="52"/>
      <c r="H17" s="52"/>
    </row>
    <row r="18" customFormat="false" ht="18" hidden="false" customHeight="true" outlineLevel="0" collapsed="false">
      <c r="B18" s="53"/>
      <c r="C18" s="53"/>
      <c r="D18" s="53"/>
      <c r="E18" s="54"/>
      <c r="F18" s="33"/>
      <c r="G18" s="33"/>
      <c r="H18" s="33"/>
    </row>
    <row r="20" customFormat="false" ht="24" hidden="false" customHeight="true" outlineLevel="0" collapsed="false">
      <c r="B20" s="23" t="s">
        <v>15</v>
      </c>
      <c r="G20" s="38" t="s">
        <v>5</v>
      </c>
      <c r="H20" s="38"/>
    </row>
    <row r="21" s="40" customFormat="true" ht="28.35" hidden="false" customHeight="true" outlineLevel="0" collapsed="false">
      <c r="B21" s="41" t="s">
        <v>6</v>
      </c>
      <c r="C21" s="41"/>
      <c r="D21" s="41"/>
      <c r="E21" s="42" t="s">
        <v>7</v>
      </c>
      <c r="F21" s="41" t="s">
        <v>8</v>
      </c>
      <c r="G21" s="41"/>
      <c r="H21" s="41"/>
    </row>
    <row r="22" customFormat="false" ht="2.25" hidden="false" customHeight="true" outlineLevel="0" collapsed="false">
      <c r="B22" s="55"/>
      <c r="C22" s="55"/>
      <c r="D22" s="55"/>
      <c r="E22" s="55"/>
      <c r="F22" s="55"/>
      <c r="G22" s="55"/>
      <c r="H22" s="55"/>
    </row>
    <row r="23" customFormat="false" ht="28.35" hidden="false" customHeight="true" outlineLevel="0" collapsed="false">
      <c r="B23" s="24" t="s">
        <v>16</v>
      </c>
      <c r="C23" s="24"/>
      <c r="D23" s="24"/>
      <c r="E23" s="45" t="n">
        <f aca="false">5000*2*2</f>
        <v>20000</v>
      </c>
      <c r="F23" s="56" t="s">
        <v>33</v>
      </c>
      <c r="G23" s="56"/>
      <c r="H23" s="56"/>
    </row>
    <row r="24" customFormat="false" ht="28.35" hidden="false" customHeight="true" outlineLevel="0" collapsed="false">
      <c r="B24" s="24" t="s">
        <v>17</v>
      </c>
      <c r="C24" s="24"/>
      <c r="D24" s="24"/>
      <c r="E24" s="45" t="n">
        <f aca="false">10000*2</f>
        <v>20000</v>
      </c>
      <c r="F24" s="56" t="s">
        <v>34</v>
      </c>
      <c r="G24" s="56"/>
      <c r="H24" s="56"/>
    </row>
    <row r="25" customFormat="false" ht="28.35" hidden="false" customHeight="true" outlineLevel="0" collapsed="false">
      <c r="B25" s="24" t="s">
        <v>18</v>
      </c>
      <c r="C25" s="24"/>
      <c r="D25" s="24"/>
      <c r="E25" s="45" t="n">
        <v>50000</v>
      </c>
      <c r="F25" s="57" t="s">
        <v>35</v>
      </c>
      <c r="G25" s="57"/>
      <c r="H25" s="57"/>
    </row>
    <row r="26" customFormat="false" ht="28.35" hidden="false" customHeight="true" outlineLevel="0" collapsed="false">
      <c r="B26" s="24" t="s">
        <v>19</v>
      </c>
      <c r="C26" s="24"/>
      <c r="D26" s="24"/>
      <c r="E26" s="45" t="n">
        <v>10000</v>
      </c>
      <c r="F26" s="57" t="s">
        <v>36</v>
      </c>
      <c r="G26" s="57"/>
      <c r="H26" s="57"/>
    </row>
    <row r="27" customFormat="false" ht="28.35" hidden="false" customHeight="true" outlineLevel="0" collapsed="false">
      <c r="B27" s="24" t="s">
        <v>20</v>
      </c>
      <c r="C27" s="24"/>
      <c r="D27" s="24"/>
      <c r="E27" s="45" t="n">
        <f aca="false">150*20+500*20</f>
        <v>13000</v>
      </c>
      <c r="F27" s="56" t="s">
        <v>37</v>
      </c>
      <c r="G27" s="56"/>
      <c r="H27" s="56"/>
    </row>
    <row r="28" customFormat="false" ht="28.35" hidden="false" customHeight="true" outlineLevel="0" collapsed="false">
      <c r="B28" s="24" t="s">
        <v>21</v>
      </c>
      <c r="C28" s="24"/>
      <c r="D28" s="24"/>
      <c r="E28" s="45" t="n">
        <f aca="false">10*500+700*100</f>
        <v>75000</v>
      </c>
      <c r="F28" s="56" t="s">
        <v>38</v>
      </c>
      <c r="G28" s="56"/>
      <c r="H28" s="56"/>
    </row>
    <row r="29" customFormat="false" ht="28.35" hidden="false" customHeight="true" outlineLevel="0" collapsed="false">
      <c r="B29" s="24" t="s">
        <v>22</v>
      </c>
      <c r="C29" s="24"/>
      <c r="D29" s="24"/>
      <c r="E29" s="45" t="n">
        <f aca="false">84*100</f>
        <v>8400</v>
      </c>
      <c r="F29" s="57" t="s">
        <v>39</v>
      </c>
      <c r="G29" s="57"/>
      <c r="H29" s="57"/>
    </row>
    <row r="30" customFormat="false" ht="28.35" hidden="false" customHeight="true" outlineLevel="0" collapsed="false">
      <c r="B30" s="24" t="s">
        <v>23</v>
      </c>
      <c r="C30" s="24"/>
      <c r="D30" s="24"/>
      <c r="E30" s="45" t="n">
        <v>900</v>
      </c>
      <c r="F30" s="57" t="s">
        <v>40</v>
      </c>
      <c r="G30" s="57"/>
      <c r="H30" s="57"/>
    </row>
    <row r="31" customFormat="false" ht="28.35" hidden="false" customHeight="true" outlineLevel="0" collapsed="false">
      <c r="B31" s="24" t="s">
        <v>24</v>
      </c>
      <c r="C31" s="24"/>
      <c r="D31" s="24"/>
      <c r="E31" s="45" t="n">
        <v>10000</v>
      </c>
      <c r="F31" s="56" t="s">
        <v>41</v>
      </c>
      <c r="G31" s="56"/>
      <c r="H31" s="56"/>
    </row>
    <row r="32" customFormat="false" ht="28.35" hidden="false" customHeight="true" outlineLevel="0" collapsed="false">
      <c r="B32" s="58" t="s">
        <v>25</v>
      </c>
      <c r="C32" s="58"/>
      <c r="D32" s="58"/>
      <c r="E32" s="45" t="n">
        <f aca="false">(20*100)+(1000*8*3)</f>
        <v>26000</v>
      </c>
      <c r="F32" s="56" t="s">
        <v>42</v>
      </c>
      <c r="G32" s="56"/>
      <c r="H32" s="56"/>
    </row>
    <row r="33" customFormat="false" ht="28.35" hidden="false" customHeight="true" outlineLevel="0" collapsed="false">
      <c r="B33" s="24" t="s">
        <v>26</v>
      </c>
      <c r="C33" s="24"/>
      <c r="D33" s="24"/>
      <c r="E33" s="45" t="n">
        <f aca="false">100*100*3</f>
        <v>30000</v>
      </c>
      <c r="F33" s="56" t="s">
        <v>43</v>
      </c>
      <c r="G33" s="56"/>
      <c r="H33" s="56"/>
    </row>
    <row r="34" customFormat="false" ht="28.35" hidden="false" customHeight="true" outlineLevel="0" collapsed="false">
      <c r="B34" s="24" t="s">
        <v>27</v>
      </c>
      <c r="C34" s="24"/>
      <c r="D34" s="24"/>
      <c r="E34" s="45" t="n">
        <v>10000</v>
      </c>
      <c r="F34" s="57" t="s">
        <v>44</v>
      </c>
      <c r="G34" s="57"/>
      <c r="H34" s="57"/>
    </row>
    <row r="35" customFormat="false" ht="28.35" hidden="false" customHeight="true" outlineLevel="0" collapsed="false">
      <c r="B35" s="24" t="s">
        <v>13</v>
      </c>
      <c r="C35" s="24"/>
      <c r="D35" s="24"/>
      <c r="E35" s="45" t="n">
        <v>0</v>
      </c>
      <c r="F35" s="57"/>
      <c r="G35" s="57"/>
      <c r="H35" s="57"/>
    </row>
    <row r="36" customFormat="false" ht="2.25" hidden="false" customHeight="true" outlineLevel="0" collapsed="false">
      <c r="B36" s="59"/>
      <c r="C36" s="59"/>
      <c r="D36" s="59"/>
      <c r="E36" s="59"/>
      <c r="F36" s="59"/>
      <c r="G36" s="59"/>
      <c r="H36" s="59"/>
    </row>
    <row r="37" customFormat="false" ht="28.35" hidden="false" customHeight="true" outlineLevel="0" collapsed="false">
      <c r="B37" s="60" t="s">
        <v>14</v>
      </c>
      <c r="C37" s="60"/>
      <c r="D37" s="60"/>
      <c r="E37" s="51" t="n">
        <f aca="false">SUM(E23:E35)</f>
        <v>273300</v>
      </c>
      <c r="F37" s="61" t="s">
        <v>45</v>
      </c>
      <c r="G37" s="61"/>
      <c r="H37" s="61"/>
    </row>
    <row r="38" customFormat="false" ht="13.5" hidden="false" customHeight="true" outlineLevel="0" collapsed="false">
      <c r="B38" s="62"/>
      <c r="C38" s="62"/>
      <c r="D38" s="62"/>
      <c r="E38" s="62"/>
      <c r="F38" s="62"/>
      <c r="G38" s="62"/>
      <c r="H38" s="62"/>
    </row>
    <row r="39" customFormat="false" ht="13.2" hidden="false" customHeight="false" outlineLevel="0" collapsed="false">
      <c r="B39" s="63" t="s">
        <v>46</v>
      </c>
      <c r="C39" s="64"/>
      <c r="D39" s="64"/>
      <c r="E39" s="64"/>
      <c r="F39" s="64"/>
      <c r="G39" s="64"/>
      <c r="H39" s="65"/>
    </row>
    <row r="40" customFormat="false" ht="5.1" hidden="false" customHeight="true" outlineLevel="0" collapsed="false">
      <c r="B40" s="66"/>
      <c r="C40" s="67"/>
      <c r="D40" s="67"/>
      <c r="E40" s="67"/>
      <c r="F40" s="67"/>
      <c r="G40" s="67"/>
      <c r="H40" s="68"/>
    </row>
    <row r="41" customFormat="false" ht="13.2" hidden="false" customHeight="false" outlineLevel="0" collapsed="false">
      <c r="B41" s="69" t="s">
        <v>47</v>
      </c>
      <c r="C41" s="67" t="s">
        <v>48</v>
      </c>
      <c r="D41" s="67"/>
      <c r="E41" s="67"/>
      <c r="F41" s="67"/>
      <c r="G41" s="67"/>
      <c r="H41" s="68"/>
    </row>
    <row r="42" customFormat="false" ht="20.25" hidden="false" customHeight="true" outlineLevel="0" collapsed="false">
      <c r="B42" s="66" t="s">
        <v>49</v>
      </c>
      <c r="C42" s="67"/>
      <c r="D42" s="67"/>
      <c r="E42" s="70" t="s">
        <v>50</v>
      </c>
      <c r="F42" s="67"/>
      <c r="G42" s="67"/>
      <c r="H42" s="68"/>
    </row>
    <row r="43" customFormat="false" ht="5.1" hidden="false" customHeight="true" outlineLevel="0" collapsed="false">
      <c r="B43" s="66"/>
      <c r="C43" s="67"/>
      <c r="D43" s="67"/>
      <c r="E43" s="70"/>
      <c r="F43" s="67"/>
      <c r="G43" s="67"/>
      <c r="H43" s="68"/>
    </row>
    <row r="44" customFormat="false" ht="13.2" hidden="false" customHeight="false" outlineLevel="0" collapsed="false">
      <c r="B44" s="69" t="s">
        <v>51</v>
      </c>
      <c r="C44" s="67" t="s">
        <v>52</v>
      </c>
      <c r="D44" s="67"/>
      <c r="E44" s="67"/>
      <c r="F44" s="67"/>
      <c r="G44" s="67"/>
      <c r="H44" s="68"/>
    </row>
    <row r="45" customFormat="false" ht="20.25" hidden="false" customHeight="true" outlineLevel="0" collapsed="false">
      <c r="B45" s="66"/>
      <c r="C45" s="67"/>
      <c r="D45" s="67"/>
      <c r="E45" s="70" t="s">
        <v>53</v>
      </c>
      <c r="F45" s="67"/>
      <c r="G45" s="67"/>
      <c r="H45" s="68"/>
    </row>
    <row r="46" customFormat="false" ht="5.1" hidden="false" customHeight="true" outlineLevel="0" collapsed="false">
      <c r="B46" s="71"/>
      <c r="C46" s="72"/>
      <c r="D46" s="72"/>
      <c r="E46" s="72"/>
      <c r="F46" s="72"/>
      <c r="G46" s="72"/>
      <c r="H46" s="73"/>
    </row>
  </sheetData>
  <mergeCells count="56">
    <mergeCell ref="B3:C3"/>
    <mergeCell ref="D3:G3"/>
    <mergeCell ref="B4:C4"/>
    <mergeCell ref="D4:G4"/>
    <mergeCell ref="B6:I6"/>
    <mergeCell ref="G8:H8"/>
    <mergeCell ref="B9:D9"/>
    <mergeCell ref="F9:H9"/>
    <mergeCell ref="B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H16"/>
    <mergeCell ref="B17:D17"/>
    <mergeCell ref="F17:H17"/>
    <mergeCell ref="G20:H20"/>
    <mergeCell ref="B21:D21"/>
    <mergeCell ref="F21:H21"/>
    <mergeCell ref="B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H36"/>
    <mergeCell ref="B37:D37"/>
    <mergeCell ref="F37:H37"/>
    <mergeCell ref="B38:H3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2018-10-16T02:16:46Z</dcterms:created>
  <dc:creator>ishitsuka</dc:creator>
  <dc:description/>
  <dc:language>ja-JP</dc:language>
  <cp:lastModifiedBy/>
  <cp:lastPrinted>2024-03-29T00:42:00Z</cp:lastPrinted>
  <dcterms:modified xsi:type="dcterms:W3CDTF">2024-03-29T10:26:00Z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