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1"/>
  <workbookPr/>
  <mc:AlternateContent xmlns:mc="http://schemas.openxmlformats.org/markup-compatibility/2006">
    <mc:Choice Requires="x15">
      <x15ac:absPath xmlns:x15ac="http://schemas.microsoft.com/office/spreadsheetml/2010/11/ac" url="\\10.101.100.1\財政課\02 財政係\44 公会計（財務書類作成）\17_R07年度\02 国・県調査等\070909　【県〆：924(水)】令和5年度財政状況資料集の作成について（2回目・地方公会計関係）※１通目\02_回答\"/>
    </mc:Choice>
  </mc:AlternateContent>
  <xr:revisionPtr revIDLastSave="0" documentId="8_{6F38F722-B2A0-467A-93F6-67BA7AD9EB2E}" xr6:coauthVersionLast="36" xr6:coauthVersionMax="36" xr10:uidLastSave="{00000000-0000-0000-0000-000000000000}"/>
  <bookViews>
    <workbookView xWindow="0" yWindow="0" windowWidth="18210" windowHeight="11460" firstSheet="14" activeTab="15" xr2:uid="{B721D4C0-231C-47BC-872B-86FC51248B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Sheet1" sheetId="18" r:id="rId17"/>
    <sheet name="データシート" sheetId="9" state="hidden" r:id="rId18"/>
  </sheets>
  <externalReferences>
    <externalReference r:id="rId19"/>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8" i="12" l="1"/>
  <c r="AA8" i="12"/>
  <c r="AA7" i="12"/>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<sst xmlns="http://schemas.openxmlformats.org/spreadsheetml/2006/main" count="1114" uniqueCount="580">
  <si>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</si>
  <si>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</si>
  <si>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</si>
  <si>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</si>
  <si>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</si>
  <si>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</si>
  <si>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</si>
  <si>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</si>
  <si>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</si>
  <si>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</si>
  <si>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</si>
  <si>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</si>
  <si>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</si>
  <si>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</si>
  <si>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</si>
  <si>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</si>
  <si>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</si>
  <si>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</si>
  <si>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</si>
  <si>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</si>
  <si>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</si>
  <si>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</si>
  <si>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</si>
  <si>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</si>
  <si>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</si>
  <si>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</si>
  <si>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</si>
  <si>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</si>
  <si>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</si>
  <si>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</si>
  <si>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</si>
  <si>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</si>
  <si>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</si>
  <si>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</si>
  <si>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</si>
  <si>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</si>
  <si>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</si>
  <si>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</si>
  <si>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</si>
  <si>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</si>
  <si>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</si>
  <si>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</si>
  <si>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</si>
  <si>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</si>
  <si>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</si>
  <si>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</si>
  <si>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</si>
  <si>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</si>
  <si>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</si>
  <si>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</si>
  <si>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</si>
  <si>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</si>
  <si>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</si>
  <si>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</si>
  <si>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</si>
  <si>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</si>
  <si>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</si>
  <si>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</si>
  <si>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</si>
  <si>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</si>
  <si>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</si>
  <si>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</si>
  <si>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</si>
  <si>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</si>
  <si>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</si>
  <si>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</si>
  <si>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</si>
  <si>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</si>
  <si>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</si>
  <si>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</si>
  <si>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</si>
  <si>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</si>
  <si>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</si>
  <si>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</si>
  <si>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</si>
  <si>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</si>
  <si>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</si>
  <si>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</si>
  <si>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</si>
  <si>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</si>
  <si>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</si>
  <si>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</si>
  <si>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</si>
  <si>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</si>
  <si>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</si>
  <si>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</si>
  <si>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</si>
  <si>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</si>
  <si>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</si>
  <si>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</si>
  <si>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</si>
  <si>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</si>
  <si>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</si>
  <si>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</si>
  <si>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八重瀬町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</si>
  <si>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</si>
  <si>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</si>
  <si>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</si>
  <si>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</si>
  <si>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</si>
  <si>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</si>
  <si>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</si>
  <si>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</si>
  <si>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</si>
  <si>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</si>
  <si>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</si>
  <si>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</si>
  <si>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</si>
  <si>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</si>
  <si>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</si>
  <si>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</si>
  <si>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</si>
  <si>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</si>
  <si>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</si>
  <si>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</si>
  <si>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</si>
  <si>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</si>
  <si>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</si>
  <si>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</si>
  <si>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</si>
  <si>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</si>
  <si>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</si>
  <si>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</si>
  <si>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</si>
  <si>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</si>
  <si>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</si>
  <si>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</si>
  <si>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</si>
  <si>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</si>
  <si>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</si>
  <si>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</si>
  <si>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</si>
  <si>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</si>
  <si>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</si>
  <si>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</si>
  <si>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</si>
  <si>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</si>
  <si>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</si>
  <si>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</si>
  <si>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</si>
  <si>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</si>
  <si>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</si>
  <si>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</si>
  <si>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</si>
  <si>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</si>
  <si>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</si>
  <si>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</si>
  <si>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</si>
  <si>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</si>
  <si>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</si>
  <si>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</si>
  <si>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</si>
  <si>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</si>
  <si>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</si>
  <si>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</si>
  <si>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</si>
  <si>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</si>
  <si>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</si>
  <si>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</si>
  <si>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</si>
  <si>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</si>
  <si>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</si>
  <si>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</si>
  <si>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</si>
  <si>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</si>
  <si>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</si>
  <si>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</si>
  <si>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</si>
  <si>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</si>
  <si>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</si>
  <si>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</si>
  <si>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</si>
  <si>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</si>
  <si>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</si>
  <si>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</si>
  <si>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</si>
  <si>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</si>
  <si>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</si>
  <si>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</si>
  <si>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</si>
  <si>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</si>
  <si>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</si>
  <si>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</si>
  <si>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</si>
  <si>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</si>
  <si>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</si>
  <si>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</si>
  <si>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</si>
  <si>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</si>
  <si>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</si>
  <si>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</si>
  <si>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</si>
  <si>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</si>
  <si>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</si>
  <si>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</si>
  <si>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</si>
  <si>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</si>
  <si>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</si>
  <si>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</si>
  <si>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</si>
  <si>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</si>
  <si>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</si>
  <si>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</si>
  <si>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</si>
  <si>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沖縄県八重瀬町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</si>
  <si>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</si>
  <si>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</si>
  <si>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</si>
  <si>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</si>
  <si>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</si>
  <si>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</si>
  <si>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</si>
  <si>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</si>
  <si>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</si>
  <si>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</si>
  <si>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</si>
  <si>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</si>
  <si>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</si>
  <si>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</si>
  <si>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</si>
  <si>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</si>
  <si>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</si>
  <si>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</si>
  <si>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</si>
  <si>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</si>
  <si>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</si>
  <si>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</si>
  <si>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</si>
  <si>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</si>
  <si>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</si>
  <si>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</si>
  <si>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</si>
  <si>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</si>
  <si>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</si>
  <si>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</si>
  <si>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</si>
  <si>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</si>
  <si>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</si>
  <si>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</si>
  <si>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</si>
  <si>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</si>
  <si>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</si>
  <si>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</si>
  <si>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</si>
  <si>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</si>
  <si>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</si>
  <si>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</si>
  <si>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</si>
  <si>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</si>
  <si>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</si>
  <si>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</si>
  <si>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</si>
  <si>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</si>
  <si>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</si>
  <si>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</si>
  <si>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</si>
  <si>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</si>
  <si>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</si>
  <si>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</si>
  <si>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</si>
  <si>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</si>
  <si>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</si>
  <si>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</si>
  <si>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</si>
  <si>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</si>
  <si>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</si>
  <si>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</si>
  <si>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</si>
  <si>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</si>
  <si>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</si>
  <si>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</si>
  <si>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</si>
  <si>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</si>
  <si>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</si>
  <si>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</si>
  <si>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</si>
  <si>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</si>
  <si>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</si>
  <si>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</si>
  <si>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</si>
  <si>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</si>
  <si>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</si>
  <si>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</si>
  <si>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</si>
  <si>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</si>
  <si>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</si>
  <si>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</si>
  <si>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</si>
  <si>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</si>
  <si>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</si>
  <si>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</si>
  <si>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</si>
  <si>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</si>
  <si>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</si>
  <si>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</si>
  <si>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</si>
  <si>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</si>
  <si>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</si>
  <si>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</si>
  <si>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</si>
  <si>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</si>
  <si>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</si>
  <si>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</si>
  <si>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</si>
  <si>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</si>
  <si>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</si>
  <si>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</si>
  <si>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</si>
  <si>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</si>
  <si>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</si>
  <si>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</si>
  <si>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</si>
  <si>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</si>
  <si>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</si>
  <si>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</si>
  <si>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</si>
  <si>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</si>
  <si>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</si>
  <si>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</si>
  <si>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</si>
  <si>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</si>
  <si>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</si>
  <si>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</si>
  <si>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</si>
  <si>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</si>
  <si>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</si>
  <si>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</si>
  <si>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</si>
  <si>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</si>
  <si>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</si>
  <si>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</si>
  <si>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</si>
  <si>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</si>
  <si>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</si>
  <si>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</si>
  <si>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</si>
  <si>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</si>
  <si>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</si>
  <si>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</si>
  <si>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</si>
  <si>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</si>
  <si>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</si>
  <si>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</si>
  <si>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</si>
  <si>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</si>
  <si>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</si>
  <si>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</si>
  <si>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</si>
  <si>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</si>
  <si>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</si>
  <si>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</si>
  <si>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</si>
  <si>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</si>
  <si>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</si>
  <si>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</si>
  <si>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沖縄県八重瀬町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</si>
  <si>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</si>
  <si>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</si>
  <si>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</si>
  <si>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</si>
  <si>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</si>
  <si>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</si>
  <si>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</si>
  <si>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</si>
  <si>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</si>
  <si>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</si>
  <si>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</si>
  <si>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</si>
  <si>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</si>
  <si>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</si>
  <si>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</si>
  <si>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</si>
  <si>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</si>
  <si>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</si>
  <si>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</si>
  <si>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</si>
  <si>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</si>
  <si>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</si>
  <si>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</si>
  <si>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</si>
  <si>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</si>
  <si>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</si>
  <si>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</si>
  <si>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</si>
  <si>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</si>
  <si>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</si>
  <si>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</si>
  <si>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</si>
  <si>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</si>
  <si>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</si>
  <si>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</si>
  <si>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</si>
  <si>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</si>
  <si>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</si>
  <si>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</si>
  <si>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</si>
  <si>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</si>
  <si>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</si>
  <si>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</si>
  <si>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</si>
  <si>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</si>
  <si>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</si>
  <si>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</si>
  <si>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</si>
  <si>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</si>
  <si>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</si>
  <si>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</si>
  <si>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</si>
  <si>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</si>
  <si>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</si>
  <si>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</si>
  <si>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</si>
  <si>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</si>
  <si>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</si>
  <si>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</si>
  <si>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</si>
  <si>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</si>
  <si>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</si>
  <si>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</si>
  <si>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</si>
  <si>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</si>
  <si>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</si>
  <si>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</si>
  <si>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</si>
  <si>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</si>
  <si>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</si>
  <si>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</si>
  <si>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</si>
  <si>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</si>
  <si>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</si>
  <si>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</si>
  <si>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</si>
  <si>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</si>
  <si>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</si>
  <si>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</si>
  <si>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</si>
  <si>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</si>
  <si>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</si>
  <si>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</si>
  <si>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</si>
  <si>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</si>
  <si>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</si>
  <si>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</si>
  <si>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</si>
  <si>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</si>
  <si>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</si>
  <si>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</si>
  <si>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</si>
  <si>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</si>
  <si>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</si>
  <si>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</si>
  <si>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</si>
  <si>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</si>
  <si>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</si>
  <si>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</si>
  <si>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</si>
  <si>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</si>
  <si>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</si>
  <si>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</si>
  <si>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</si>
  <si>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</si>
  <si>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</si>
  <si>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</si>
  <si>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</si>
  <si>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</si>
  <si>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</si>
  <si>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</si>
  <si>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</si>
  <si>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</si>
  <si>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</si>
  <si>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</si>
  <si>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</si>
  <si>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</si>
  <si>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</si>
  <si>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</si>
  <si>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</si>
  <si>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</si>
  <si>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</si>
  <si>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</si>
  <si>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</si>
  <si>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</si>
  <si>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</si>
  <si>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</si>
  <si>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</si>
  <si>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</si>
  <si>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</si>
  <si>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</si>
  <si>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</si>
  <si>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</si>
  <si>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</si>
  <si>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</si>
  <si>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</si>
  <si>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</si>
  <si>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</si>
  <si>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</si>
  <si>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</si>
  <si>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</si>
  <si>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</si>
  <si>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</si>
  <si>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</si>
  <si>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</si>
  <si>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</si>
  <si>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</si>
  <si>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</si>
  <si>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</si>
  <si>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</si>
  <si>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</si>
  <si>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</si>
  <si>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</si>
  <si>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</si>
  <si>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</si>
  <si>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</si>
  <si>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</si>
  <si>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</si>
  <si>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</si>
  <si>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</si>
  <si>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</si>
  <si>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</si>
  <si>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</si>
  <si>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</si>
  <si>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</si>
  <si>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</si>
  <si>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</si>
  <si>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</si>
  <si>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</si>
  <si>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</si>
  <si>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</si>
  <si>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</si>
  <si>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</si>
  <si>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0.64</t>
  </si>
  <si>
    <t>▲ 1.44</t>
  </si>
  <si>
    <t>一般会計</t>
  </si>
  <si>
    <t>集落排水事業特別会計</t>
  </si>
  <si>
    <t>国民健康保険特別会計</t>
  </si>
  <si>
    <t>▲ 1.30</t>
  </si>
  <si>
    <t>▲ 0.11</t>
  </si>
  <si>
    <t>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</si>
  <si>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</si>
  <si>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</si>
  <si>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</si>
  <si>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</si>
  <si>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</si>
  <si>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</si>
  <si>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</si>
  <si>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</si>
  <si>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南部水道企業団</t>
    <rPh sb="0" eb="2">
      <t>ナンブ</t>
    </rPh>
    <rPh sb="2" eb="4">
      <t>スイドウ</t>
    </rPh>
    <rPh sb="4" eb="6">
      <t>キギョウ</t>
    </rPh>
    <rPh sb="6" eb="7">
      <t>ダン</t>
    </rPh>
    <phoneticPr fontId="10"/>
  </si>
  <si>
    <t>島尻消防組合</t>
    <rPh sb="0" eb="2">
      <t>シマジリ</t>
    </rPh>
    <rPh sb="2" eb="6">
      <t>ショウボウクミアイ</t>
    </rPh>
    <phoneticPr fontId="10"/>
  </si>
  <si>
    <t>沖縄県市町村自治会館組合</t>
    <rPh sb="0" eb="3">
      <t>オキナワケン</t>
    </rPh>
    <rPh sb="3" eb="6">
      <t>シチョウソン</t>
    </rPh>
    <rPh sb="6" eb="8">
      <t>ジチ</t>
    </rPh>
    <rPh sb="8" eb="10">
      <t>カイカン</t>
    </rPh>
    <rPh sb="10" eb="12">
      <t>クミアイ</t>
    </rPh>
    <phoneticPr fontId="10"/>
  </si>
  <si>
    <t>沖縄県介護保険広域連合（一般会計）</t>
    <rPh sb="0" eb="3">
      <t>オキナワケン</t>
    </rPh>
    <rPh sb="3" eb="5">
      <t>カイゴ</t>
    </rPh>
    <rPh sb="5" eb="7">
      <t>ホケン</t>
    </rPh>
    <rPh sb="7" eb="9">
      <t>コウイキ</t>
    </rPh>
    <rPh sb="9" eb="11">
      <t>レンゴウ</t>
    </rPh>
    <rPh sb="12" eb="16">
      <t>イッパンカイケイ</t>
    </rPh>
    <phoneticPr fontId="10"/>
  </si>
  <si>
    <t>沖縄県介護保険広域連合（特別会計）</t>
    <rPh sb="0" eb="3">
      <t>オキナワケン</t>
    </rPh>
    <rPh sb="3" eb="7">
      <t>カイゴホケン</t>
    </rPh>
    <rPh sb="7" eb="9">
      <t>コウイキ</t>
    </rPh>
    <rPh sb="9" eb="11">
      <t>レンゴウ</t>
    </rPh>
    <rPh sb="12" eb="14">
      <t>トクベツ</t>
    </rPh>
    <rPh sb="14" eb="16">
      <t>カイケイ</t>
    </rPh>
    <phoneticPr fontId="10"/>
  </si>
  <si>
    <t>沖縄県後期高齢者医療広域連合（一般会計等）</t>
    <rPh sb="0" eb="3">
      <t>オキナワケン</t>
    </rPh>
    <rPh sb="3" eb="5">
      <t>コウキ</t>
    </rPh>
    <rPh sb="5" eb="8">
      <t>コウレイシャ</t>
    </rPh>
    <rPh sb="8" eb="10">
      <t>イリョウ</t>
    </rPh>
    <rPh sb="10" eb="14">
      <t>コウイキレンゴウ</t>
    </rPh>
    <rPh sb="15" eb="17">
      <t>イッパン</t>
    </rPh>
    <rPh sb="17" eb="19">
      <t>カイケイ</t>
    </rPh>
    <rPh sb="19" eb="20">
      <t>トウ</t>
    </rPh>
    <phoneticPr fontId="10"/>
  </si>
  <si>
    <t>沖縄県後期高齢者医療広域連合（特別会計）</t>
    <rPh sb="0" eb="8">
      <t>オキナワケンコウキコウレイシャ</t>
    </rPh>
    <rPh sb="8" eb="14">
      <t>イリョウコウイキレンゴウ</t>
    </rPh>
    <rPh sb="15" eb="17">
      <t>トクベツ</t>
    </rPh>
    <rPh sb="17" eb="19">
      <t>カイケイ</t>
    </rPh>
    <phoneticPr fontId="10"/>
  </si>
  <si>
    <t>南部広域市町村圏事務組合（一般会計）</t>
    <rPh sb="0" eb="2">
      <t>ナンブ</t>
    </rPh>
    <rPh sb="2" eb="8">
      <t>コウイキシチョウソンケン</t>
    </rPh>
    <rPh sb="8" eb="12">
      <t>ジムクミアイ</t>
    </rPh>
    <rPh sb="13" eb="17">
      <t>イッパンカイケイ</t>
    </rPh>
    <phoneticPr fontId="10"/>
  </si>
  <si>
    <t>南部広域市町村圏事務組合（ふるさと市町村圏基金特別会計）</t>
    <rPh sb="0" eb="2">
      <t>ナンブ</t>
    </rPh>
    <rPh sb="2" eb="8">
      <t>コウイキシチョウソンケン</t>
    </rPh>
    <rPh sb="8" eb="12">
      <t>ジムクミアイ</t>
    </rPh>
    <rPh sb="17" eb="20">
      <t>シチョウソン</t>
    </rPh>
    <rPh sb="20" eb="21">
      <t>ケン</t>
    </rPh>
    <rPh sb="21" eb="23">
      <t>キキン</t>
    </rPh>
    <rPh sb="23" eb="27">
      <t>トクベツカイケイ</t>
    </rPh>
    <phoneticPr fontId="10"/>
  </si>
  <si>
    <t>南部広域市町村圏事務組合（いなんせ斎苑特別会計）</t>
    <rPh sb="0" eb="4">
      <t>ナンブコウイキ</t>
    </rPh>
    <rPh sb="4" eb="8">
      <t>シチョウソンケン</t>
    </rPh>
    <rPh sb="8" eb="12">
      <t>ジムクミアイ</t>
    </rPh>
    <rPh sb="17" eb="19">
      <t>サイエン</t>
    </rPh>
    <rPh sb="19" eb="23">
      <t>トクベツカイケイ</t>
    </rPh>
    <phoneticPr fontId="10"/>
  </si>
  <si>
    <t>南部広域市町村圏事務組合（南斎場特別会計）</t>
    <rPh sb="0" eb="12">
      <t>ナンブコウイキシチョウソンケンジムクミアイ</t>
    </rPh>
    <rPh sb="13" eb="14">
      <t>ミナミ</t>
    </rPh>
    <rPh sb="14" eb="16">
      <t>サイジョウ</t>
    </rPh>
    <rPh sb="16" eb="20">
      <t>トクベツカイケイ</t>
    </rPh>
    <phoneticPr fontId="10"/>
  </si>
  <si>
    <t>沖縄県市町村総合事務組合</t>
    <rPh sb="0" eb="3">
      <t>オキナワケン</t>
    </rPh>
    <rPh sb="3" eb="6">
      <t>シチョウソン</t>
    </rPh>
    <rPh sb="6" eb="12">
      <t>ソウゴウジムクミアイ</t>
    </rPh>
    <phoneticPr fontId="10"/>
  </si>
  <si>
    <t>沖縄県町村交通災害共済組合</t>
    <rPh sb="0" eb="3">
      <t>オキナワケン</t>
    </rPh>
    <rPh sb="3" eb="5">
      <t>チョウソン</t>
    </rPh>
    <rPh sb="5" eb="7">
      <t>コウツウ</t>
    </rPh>
    <rPh sb="7" eb="9">
      <t>サイガイ</t>
    </rPh>
    <rPh sb="9" eb="11">
      <t>キョウサイ</t>
    </rPh>
    <rPh sb="11" eb="13">
      <t>クミアイ</t>
    </rPh>
    <phoneticPr fontId="10"/>
  </si>
  <si>
    <t>南部広域行政組合一般会計</t>
    <rPh sb="0" eb="2">
      <t>ナンブ</t>
    </rPh>
    <rPh sb="2" eb="4">
      <t>コウイキ</t>
    </rPh>
    <rPh sb="4" eb="8">
      <t>ギョウセイクミアイ</t>
    </rPh>
    <rPh sb="8" eb="12">
      <t>イッパンカイケイ</t>
    </rPh>
    <phoneticPr fontId="10"/>
  </si>
  <si>
    <t>南部広域行政組合公共用地先行取得事業特別会計</t>
    <rPh sb="0" eb="8">
      <t>ナンブコウイキギョウセイクミアイ</t>
    </rPh>
    <rPh sb="8" eb="10">
      <t>コウキョウ</t>
    </rPh>
    <rPh sb="10" eb="12">
      <t>ヨウチ</t>
    </rPh>
    <rPh sb="12" eb="14">
      <t>センコウ</t>
    </rPh>
    <rPh sb="14" eb="16">
      <t>シュトク</t>
    </rPh>
    <rPh sb="16" eb="18">
      <t>ジギョウ</t>
    </rPh>
    <rPh sb="18" eb="22">
      <t>トクベツカイケイ</t>
    </rPh>
    <phoneticPr fontId="10"/>
  </si>
  <si>
    <t>南部広域行政組合糸豊環境衛生事業特別会計</t>
    <rPh sb="0" eb="8">
      <t>ナンブコウイキギョウセイクミアイ</t>
    </rPh>
    <rPh sb="8" eb="9">
      <t>イト</t>
    </rPh>
    <rPh sb="9" eb="10">
      <t>トヨ</t>
    </rPh>
    <rPh sb="10" eb="12">
      <t>カンキョウ</t>
    </rPh>
    <rPh sb="12" eb="14">
      <t>エイセイ</t>
    </rPh>
    <rPh sb="14" eb="16">
      <t>ジギョウ</t>
    </rPh>
    <rPh sb="16" eb="20">
      <t>トクベツカイケイ</t>
    </rPh>
    <phoneticPr fontId="10"/>
  </si>
  <si>
    <t>南部広域行政組合東部環境衛生事業特別会計</t>
    <rPh sb="0" eb="8">
      <t>ナンブコウイキギョウセイクミアイ</t>
    </rPh>
    <rPh sb="8" eb="10">
      <t>トウブ</t>
    </rPh>
    <rPh sb="10" eb="12">
      <t>カンキョウ</t>
    </rPh>
    <rPh sb="12" eb="14">
      <t>エイセイ</t>
    </rPh>
    <rPh sb="14" eb="16">
      <t>ジギョウ</t>
    </rPh>
    <rPh sb="16" eb="20">
      <t>トクベツカイケイ</t>
    </rPh>
    <phoneticPr fontId="10"/>
  </si>
  <si>
    <t>南部広域行政組合島尻環境衛生事業特別会計</t>
    <rPh sb="0" eb="8">
      <t>ナンブコウイキギョウセイクミアイ</t>
    </rPh>
    <rPh sb="8" eb="10">
      <t>シマジリ</t>
    </rPh>
    <rPh sb="10" eb="20">
      <t>カンキョウエイセイジギョウトクベツカイケイ</t>
    </rPh>
    <phoneticPr fontId="10"/>
  </si>
  <si>
    <t>基金からの繰入</t>
    <rPh sb="0" eb="2">
      <t>キキン</t>
    </rPh>
    <rPh sb="5" eb="7">
      <t>クリイレ</t>
    </rPh>
    <phoneticPr fontId="39"/>
  </si>
  <si>
    <t>ふるさと応援基金</t>
    <rPh sb="4" eb="8">
      <t>オウエンキキン</t>
    </rPh>
    <phoneticPr fontId="5"/>
  </si>
  <si>
    <t>まちづくり振興基金</t>
    <rPh sb="5" eb="7">
      <t>シンコウ</t>
    </rPh>
    <rPh sb="7" eb="9">
      <t>キキン</t>
    </rPh>
    <phoneticPr fontId="2"/>
  </si>
  <si>
    <t>ふるさと創生基金</t>
    <rPh sb="4" eb="6">
      <t>ソウセイ</t>
    </rPh>
    <rPh sb="6" eb="8">
      <t>キキン</t>
    </rPh>
    <phoneticPr fontId="5"/>
  </si>
  <si>
    <t>公共施設等総合管理基金</t>
    <rPh sb="0" eb="5">
      <t>コウキョウシセツトウ</t>
    </rPh>
    <rPh sb="5" eb="9">
      <t>ソウゴウカンリ</t>
    </rPh>
    <rPh sb="9" eb="11">
      <t>キキン</t>
    </rPh>
    <phoneticPr fontId="2"/>
  </si>
  <si>
    <t>人材育成基金</t>
    <rPh sb="0" eb="4">
      <t>ジンザイイクセイ</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</si>
  <si>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</si>
  <si>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</si>
  <si>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他団体と比較した場合は1.9％高い状態だが、令和元年度から令和5年度まで54.6％下がり減少傾向にある。地方債の発行を抑え償還を行えていることが将来負担比率を減少させている要因だと考えるが、類似団体と比較した場合は少し高い状況にあるため、今後施設状況に応じて適切な資産整備を進めるためにも、起債について十分な検討を行い実施するように努める。
　有形固定資産減価償却率は前年度と比較し、1.8％増加しているが、他団体と比較した場合は令和5年度時点で12.3％低い。将来世代負担比率を加味し、上昇を抑えながら更新計画を進めていけるよう努める。また、類似団体と比較し優先度を考えた場合、老朽化施設の対応より地方債償還への対策を優先した方がよいと考えられる。</t>
    <rPh sb="104" eb="105">
      <t>ルイ</t>
    </rPh>
    <rPh sb="105" eb="106">
      <t>ニ</t>
    </rPh>
    <rPh sb="116" eb="117">
      <t>スコ</t>
    </rPh>
    <rPh sb="193" eb="196">
      <t>ゼンネンド</t>
    </rPh>
    <rPh sb="197" eb="199">
      <t>ヒカク</t>
    </rPh>
    <rPh sb="205" eb="207">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</si>
  <si>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</si>
  <si>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</si>
  <si>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</si>
  <si>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</si>
  <si>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</si>
  <si>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</si>
  <si>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町は類似団体平均と比較すると、将来負担比率及び実質公債費比率どちらの値も高い状態が続いているが、これは、合併特例債を活用した教育施設、統合庁舎整備等による起債が要因になったと考えられる。
　経年で見ると、将来負担比率は令和元年度の56.5％から令和5年度の1.9％と大幅に減少となっている。また、実質公債費比率についても、令和元年度20.3％から令和5年度0.％と改善されている。
　今後も新規の地方債発行の抑制や地方債償還については必要があれば償還計画の見直しを行い、財政的な負担をかけない行政運営を行っていくよう心掛ける。</t>
    <rPh sb="111" eb="113">
      <t>レイワ</t>
    </rPh>
    <rPh sb="135" eb="137">
      <t>オオハバ</t>
    </rPh>
    <rPh sb="138" eb="140">
      <t>ゲンショウ</t>
    </rPh>
    <rPh sb="163" eb="165">
      <t>レイワ</t>
    </rPh>
    <rPh sb="165" eb="168">
      <t>ガンネンド</t>
    </rPh>
    <rPh sb="175" eb="177">
      <t>レイワ</t>
    </rPh>
    <rPh sb="178" eb="180">
      <t>ネンド</t>
    </rPh>
    <rPh sb="184" eb="186">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</si>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</sst>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Yu Gothic"/>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588D232-F066-4835-9E7E-AE367A1B871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BF4-4B03-A9FC-43917CDB80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39947</c:v>
                </c:pt>
                <c:pt idx="1">
                  <c:v>37332</c:v>
                </c:pt>
                <c:pt idx="2">
                  <c:v>46273</c:v>
                </c:pt>
                <c:pt idx="3">
                  <c:v>41482</c:v>
                </c:pt>
                <c:pt idx="4">
                  <c:v>23714</c:v>
                </c:pt>
              </c:numCache>
            </c:numRef>
          </c:val>
          <c:smooth val="0"/>
          <c:extLst>
            <c:ext xmlns:c16="http://schemas.microsoft.com/office/drawing/2014/chart" uri="{C3380CC4-5D6E-409C-BE32-E72D297353CC}">
              <c16:uniqueId val="{00000001-0BF4-4B03-A9FC-43917CDB80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8.35</c:v>
                </c:pt>
                <c:pt idx="1">
                  <c:v>9.44</c:v>
                </c:pt>
                <c:pt idx="2">
                  <c:v>10.87</c:v>
                </c:pt>
                <c:pt idx="3">
                  <c:v>10.83</c:v>
                </c:pt>
                <c:pt idx="4">
                  <c:v>12.06</c:v>
                </c:pt>
              </c:numCache>
            </c:numRef>
          </c:val>
          <c:extLst>
            <c:ext xmlns:c16="http://schemas.microsoft.com/office/drawing/2014/chart" uri="{C3380CC4-5D6E-409C-BE32-E72D297353CC}">
              <c16:uniqueId val="{00000000-20E2-4D30-B162-EE03A76B44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8.3800000000000008</c:v>
                </c:pt>
                <c:pt idx="1">
                  <c:v>13</c:v>
                </c:pt>
                <c:pt idx="2">
                  <c:v>20.38</c:v>
                </c:pt>
                <c:pt idx="3">
                  <c:v>20.27</c:v>
                </c:pt>
                <c:pt idx="4">
                  <c:v>13.25</c:v>
                </c:pt>
              </c:numCache>
            </c:numRef>
          </c:val>
          <c:extLst>
            <c:ext xmlns:c16="http://schemas.microsoft.com/office/drawing/2014/chart" uri="{C3380CC4-5D6E-409C-BE32-E72D297353CC}">
              <c16:uniqueId val="{00000001-20E2-4D30-B162-EE03A76B44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1.99</c:v>
                </c:pt>
                <c:pt idx="1">
                  <c:v>6.37</c:v>
                </c:pt>
                <c:pt idx="2">
                  <c:v>10.45</c:v>
                </c:pt>
                <c:pt idx="3">
                  <c:v>-0.64</c:v>
                </c:pt>
                <c:pt idx="4">
                  <c:v>-1.44</c:v>
                </c:pt>
              </c:numCache>
            </c:numRef>
          </c:val>
          <c:smooth val="0"/>
          <c:extLst>
            <c:ext xmlns:c16="http://schemas.microsoft.com/office/drawing/2014/chart" uri="{C3380CC4-5D6E-409C-BE32-E72D297353CC}">
              <c16:uniqueId val="{00000002-20E2-4D30-B162-EE03A76B44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5F-462D-ABA3-75F0CF083D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5F-462D-ABA3-75F0CF083DC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5F-462D-ABA3-75F0CF083DC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05F-462D-ABA3-75F0CF083DC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05F-462D-ABA3-75F0CF083DC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05F-462D-ABA3-75F0CF083DC6}"/>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6-B05F-462D-ABA3-75F0CF083DC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1.3</c:v>
                </c:pt>
                <c:pt idx="1">
                  <c:v>#N/A</c:v>
                </c:pt>
                <c:pt idx="2">
                  <c:v>#N/A</c:v>
                </c:pt>
                <c:pt idx="3">
                  <c:v>0.16</c:v>
                </c:pt>
                <c:pt idx="4">
                  <c:v>#N/A</c:v>
                </c:pt>
                <c:pt idx="5">
                  <c:v>0.67</c:v>
                </c:pt>
                <c:pt idx="6">
                  <c:v>0.11</c:v>
                </c:pt>
                <c:pt idx="7">
                  <c:v>#N/A</c:v>
                </c:pt>
                <c:pt idx="8">
                  <c:v>#N/A</c:v>
                </c:pt>
                <c:pt idx="9">
                  <c:v>0.2</c:v>
                </c:pt>
              </c:numCache>
            </c:numRef>
          </c:val>
          <c:extLst>
            <c:ext xmlns:c16="http://schemas.microsoft.com/office/drawing/2014/chart" uri="{C3380CC4-5D6E-409C-BE32-E72D297353CC}">
              <c16:uniqueId val="{00000007-B05F-462D-ABA3-75F0CF083DC6}"/>
            </c:ext>
          </c:extLst>
        </c:ser>
        <c:ser>
          <c:idx val="8"/>
          <c:order val="8"/>
          <c:tx>
            <c:strRef>
              <c:f>データシート!$A$35</c:f>
              <c:strCache>
                <c:ptCount val="1"/>
                <c:pt idx="0">
                  <c:v>集落排水事業特別会計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0.06</c:v>
                </c:pt>
                <c:pt idx="2">
                  <c:v>#N/A</c:v>
                </c:pt>
                <c:pt idx="3">
                  <c:v>0.04</c:v>
                </c:pt>
                <c:pt idx="4">
                  <c:v>#N/A</c:v>
                </c:pt>
                <c:pt idx="5">
                  <c:v>0.03</c:v>
                </c:pt>
                <c:pt idx="6">
                  <c:v>#N/A</c:v>
                </c:pt>
                <c:pt idx="7">
                  <c:v>0.03</c:v>
                </c:pt>
                <c:pt idx="8">
                  <c:v>#N/A</c:v>
                </c:pt>
                <c:pt idx="9">
                  <c:v>0.34</c:v>
                </c:pt>
              </c:numCache>
            </c:numRef>
          </c:val>
          <c:extLst>
            <c:ext xmlns:c16="http://schemas.microsoft.com/office/drawing/2014/chart" uri="{C3380CC4-5D6E-409C-BE32-E72D297353CC}">
              <c16:uniqueId val="{00000008-B05F-462D-ABA3-75F0CF083D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8.33</c:v>
                </c:pt>
                <c:pt idx="2">
                  <c:v>#N/A</c:v>
                </c:pt>
                <c:pt idx="3">
                  <c:v>9.42</c:v>
                </c:pt>
                <c:pt idx="4">
                  <c:v>#N/A</c:v>
                </c:pt>
                <c:pt idx="5">
                  <c:v>10.86</c:v>
                </c:pt>
                <c:pt idx="6">
                  <c:v>#N/A</c:v>
                </c:pt>
                <c:pt idx="7">
                  <c:v>10.82</c:v>
                </c:pt>
                <c:pt idx="8">
                  <c:v>#N/A</c:v>
                </c:pt>
                <c:pt idx="9">
                  <c:v>12.05</c:v>
                </c:pt>
              </c:numCache>
            </c:numRef>
          </c:val>
          <c:extLst>
            <c:ext xmlns:c16="http://schemas.microsoft.com/office/drawing/2014/chart" uri="{C3380CC4-5D6E-409C-BE32-E72D297353CC}">
              <c16:uniqueId val="{00000009-B05F-462D-ABA3-75F0CF083D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919</c:v>
                </c:pt>
                <c:pt idx="5">
                  <c:v>912</c:v>
                </c:pt>
                <c:pt idx="8">
                  <c:v>893</c:v>
                </c:pt>
                <c:pt idx="11">
                  <c:v>867</c:v>
                </c:pt>
                <c:pt idx="14">
                  <c:v>844</c:v>
                </c:pt>
              </c:numCache>
            </c:numRef>
          </c:val>
          <c:extLst>
            <c:ext xmlns:c16="http://schemas.microsoft.com/office/drawing/2014/chart" uri="{C3380CC4-5D6E-409C-BE32-E72D297353CC}">
              <c16:uniqueId val="{00000000-D7F7-40BC-933F-095C6B1891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F7-40BC-933F-095C6B1891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F7-40BC-933F-095C6B1891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79</c:v>
                </c:pt>
                <c:pt idx="6">
                  <c:v>81</c:v>
                </c:pt>
                <c:pt idx="9">
                  <c:v>84</c:v>
                </c:pt>
                <c:pt idx="12">
                  <c:v>83</c:v>
                </c:pt>
              </c:numCache>
            </c:numRef>
          </c:val>
          <c:extLst>
            <c:ext xmlns:c16="http://schemas.microsoft.com/office/drawing/2014/chart" uri="{C3380CC4-5D6E-409C-BE32-E72D297353CC}">
              <c16:uniqueId val="{00000003-D7F7-40BC-933F-095C6B1891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c:v>
                </c:pt>
                <c:pt idx="3">
                  <c:v>27</c:v>
                </c:pt>
                <c:pt idx="6">
                  <c:v>26</c:v>
                </c:pt>
                <c:pt idx="9">
                  <c:v>23</c:v>
                </c:pt>
                <c:pt idx="12">
                  <c:v>28</c:v>
                </c:pt>
              </c:numCache>
            </c:numRef>
          </c:val>
          <c:extLst>
            <c:ext xmlns:c16="http://schemas.microsoft.com/office/drawing/2014/chart" uri="{C3380CC4-5D6E-409C-BE32-E72D297353CC}">
              <c16:uniqueId val="{00000004-D7F7-40BC-933F-095C6B1891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F7-40BC-933F-095C6B1891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F7-40BC-933F-095C6B1891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1379</c:v>
                </c:pt>
                <c:pt idx="3">
                  <c:v>1353</c:v>
                </c:pt>
                <c:pt idx="6">
                  <c:v>1357</c:v>
                </c:pt>
                <c:pt idx="9">
                  <c:v>1339</c:v>
                </c:pt>
                <c:pt idx="12">
                  <c:v>1327</c:v>
                </c:pt>
              </c:numCache>
            </c:numRef>
          </c:val>
          <c:extLst>
            <c:ext xmlns:c16="http://schemas.microsoft.com/office/drawing/2014/chart" uri="{C3380CC4-5D6E-409C-BE32-E72D297353CC}">
              <c16:uniqueId val="{00000007-D7F7-40BC-933F-095C6B1891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561</c:v>
                </c:pt>
                <c:pt idx="2">
                  <c:v>#N/A</c:v>
                </c:pt>
                <c:pt idx="3">
                  <c:v>#N/A</c:v>
                </c:pt>
                <c:pt idx="4">
                  <c:v>547</c:v>
                </c:pt>
                <c:pt idx="5">
                  <c:v>#N/A</c:v>
                </c:pt>
                <c:pt idx="6">
                  <c:v>#N/A</c:v>
                </c:pt>
                <c:pt idx="7">
                  <c:v>571</c:v>
                </c:pt>
                <c:pt idx="8">
                  <c:v>#N/A</c:v>
                </c:pt>
                <c:pt idx="9">
                  <c:v>#N/A</c:v>
                </c:pt>
                <c:pt idx="10">
                  <c:v>579</c:v>
                </c:pt>
                <c:pt idx="11">
                  <c:v>#N/A</c:v>
                </c:pt>
                <c:pt idx="12">
                  <c:v>#N/A</c:v>
                </c:pt>
                <c:pt idx="13">
                  <c:v>594</c:v>
                </c:pt>
                <c:pt idx="14">
                  <c:v>#N/A</c:v>
                </c:pt>
              </c:numCache>
            </c:numRef>
          </c:val>
          <c:smooth val="0"/>
          <c:extLst>
            <c:ext xmlns:c16="http://schemas.microsoft.com/office/drawing/2014/chart" uri="{C3380CC4-5D6E-409C-BE32-E72D297353CC}">
              <c16:uniqueId val="{00000008-D7F7-40BC-933F-095C6B1891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9871</c:v>
                </c:pt>
                <c:pt idx="5">
                  <c:v>9580</c:v>
                </c:pt>
                <c:pt idx="8">
                  <c:v>9326</c:v>
                </c:pt>
                <c:pt idx="11">
                  <c:v>8658</c:v>
                </c:pt>
                <c:pt idx="14">
                  <c:v>7808</c:v>
                </c:pt>
              </c:numCache>
            </c:numRef>
          </c:val>
          <c:extLst>
            <c:ext xmlns:c16="http://schemas.microsoft.com/office/drawing/2014/chart" uri="{C3380CC4-5D6E-409C-BE32-E72D297353CC}">
              <c16:uniqueId val="{00000000-94C5-4CF1-AF0E-EEFA8531A1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94C5-4CF1-AF0E-EEFA8531A1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2142</c:v>
                </c:pt>
                <c:pt idx="5">
                  <c:v>2624</c:v>
                </c:pt>
                <c:pt idx="8">
                  <c:v>3526</c:v>
                </c:pt>
                <c:pt idx="11">
                  <c:v>4246</c:v>
                </c:pt>
                <c:pt idx="14">
                  <c:v>4027</c:v>
                </c:pt>
              </c:numCache>
            </c:numRef>
          </c:val>
          <c:extLst>
            <c:ext xmlns:c16="http://schemas.microsoft.com/office/drawing/2014/chart" uri="{C3380CC4-5D6E-409C-BE32-E72D297353CC}">
              <c16:uniqueId val="{00000002-94C5-4CF1-AF0E-EEFA8531A1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4C5-4CF1-AF0E-EEFA8531A1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4C5-4CF1-AF0E-EEFA8531A1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C5-4CF1-AF0E-EEFA8531A1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393</c:v>
                </c:pt>
                <c:pt idx="3">
                  <c:v>428</c:v>
                </c:pt>
                <c:pt idx="6">
                  <c:v>286</c:v>
                </c:pt>
                <c:pt idx="9">
                  <c:v>203</c:v>
                </c:pt>
                <c:pt idx="12">
                  <c:v>225</c:v>
                </c:pt>
              </c:numCache>
            </c:numRef>
          </c:val>
          <c:extLst>
            <c:ext xmlns:c16="http://schemas.microsoft.com/office/drawing/2014/chart" uri="{C3380CC4-5D6E-409C-BE32-E72D297353CC}">
              <c16:uniqueId val="{00000006-94C5-4CF1-AF0E-EEFA8531A1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667</c:v>
                </c:pt>
                <c:pt idx="3">
                  <c:v>635</c:v>
                </c:pt>
                <c:pt idx="6">
                  <c:v>515</c:v>
                </c:pt>
                <c:pt idx="9">
                  <c:v>664</c:v>
                </c:pt>
                <c:pt idx="12">
                  <c:v>597</c:v>
                </c:pt>
              </c:numCache>
            </c:numRef>
          </c:val>
          <c:extLst>
            <c:ext xmlns:c16="http://schemas.microsoft.com/office/drawing/2014/chart" uri="{C3380CC4-5D6E-409C-BE32-E72D297353CC}">
              <c16:uniqueId val="{00000007-94C5-4CF1-AF0E-EEFA8531A1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353</c:v>
                </c:pt>
                <c:pt idx="3">
                  <c:v>371</c:v>
                </c:pt>
                <c:pt idx="6">
                  <c:v>309</c:v>
                </c:pt>
                <c:pt idx="9">
                  <c:v>292</c:v>
                </c:pt>
                <c:pt idx="12">
                  <c:v>294</c:v>
                </c:pt>
              </c:numCache>
            </c:numRef>
          </c:val>
          <c:extLst>
            <c:ext xmlns:c16="http://schemas.microsoft.com/office/drawing/2014/chart" uri="{C3380CC4-5D6E-409C-BE32-E72D297353CC}">
              <c16:uniqueId val="{00000008-94C5-4CF1-AF0E-EEFA8531A1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4C5-4CF1-AF0E-EEFA8531A1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13980</c:v>
                </c:pt>
                <c:pt idx="3">
                  <c:v>13558</c:v>
                </c:pt>
                <c:pt idx="6">
                  <c:v>13377</c:v>
                </c:pt>
                <c:pt idx="9">
                  <c:v>12333</c:v>
                </c:pt>
                <c:pt idx="12">
                  <c:v>10857</c:v>
                </c:pt>
              </c:numCache>
            </c:numRef>
          </c:val>
          <c:extLst>
            <c:ext xmlns:c16="http://schemas.microsoft.com/office/drawing/2014/chart" uri="{C3380CC4-5D6E-409C-BE32-E72D297353CC}">
              <c16:uniqueId val="{0000000A-94C5-4CF1-AF0E-EEFA8531A1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3380</c:v>
                </c:pt>
                <c:pt idx="2">
                  <c:v>#N/A</c:v>
                </c:pt>
                <c:pt idx="3">
                  <c:v>#N/A</c:v>
                </c:pt>
                <c:pt idx="4">
                  <c:v>2788</c:v>
                </c:pt>
                <c:pt idx="5">
                  <c:v>#N/A</c:v>
                </c:pt>
                <c:pt idx="6">
                  <c:v>#N/A</c:v>
                </c:pt>
                <c:pt idx="7">
                  <c:v>1636</c:v>
                </c:pt>
                <c:pt idx="8">
                  <c:v>#N/A</c:v>
                </c:pt>
                <c:pt idx="9">
                  <c:v>#N/A</c:v>
                </c:pt>
                <c:pt idx="10">
                  <c:v>588</c:v>
                </c:pt>
                <c:pt idx="11">
                  <c:v>#N/A</c:v>
                </c:pt>
                <c:pt idx="12">
                  <c:v>#N/A</c:v>
                </c:pt>
                <c:pt idx="13">
                  <c:v>138</c:v>
                </c:pt>
                <c:pt idx="14">
                  <c:v>#N/A</c:v>
                </c:pt>
              </c:numCache>
            </c:numRef>
          </c:val>
          <c:smooth val="0"/>
          <c:extLst>
            <c:ext xmlns:c16="http://schemas.microsoft.com/office/drawing/2014/chart" uri="{C3380CC4-5D6E-409C-BE32-E72D297353CC}">
              <c16:uniqueId val="{0000000B-94C5-4CF1-AF0E-EEFA8531A1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1578</c:v>
                </c:pt>
                <c:pt idx="1">
                  <c:v>1546</c:v>
                </c:pt>
                <c:pt idx="2">
                  <c:v>1026</c:v>
                </c:pt>
              </c:numCache>
            </c:numRef>
          </c:val>
          <c:extLst>
            <c:ext xmlns:c16="http://schemas.microsoft.com/office/drawing/2014/chart" uri="{C3380CC4-5D6E-409C-BE32-E72D297353CC}">
              <c16:uniqueId val="{00000000-5A46-4319-A17A-D4EFB19909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250</c:v>
                </c:pt>
                <c:pt idx="1">
                  <c:v>351</c:v>
                </c:pt>
                <c:pt idx="2">
                  <c:v>80</c:v>
                </c:pt>
              </c:numCache>
            </c:numRef>
          </c:val>
          <c:extLst>
            <c:ext xmlns:c16="http://schemas.microsoft.com/office/drawing/2014/chart" uri="{C3380CC4-5D6E-409C-BE32-E72D297353CC}">
              <c16:uniqueId val="{00000001-5A46-4319-A17A-D4EFB19909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2632</c:v>
                </c:pt>
                <c:pt idx="1">
                  <c:v>3330</c:v>
                </c:pt>
                <c:pt idx="2">
                  <c:v>3951</c:v>
                </c:pt>
              </c:numCache>
            </c:numRef>
          </c:val>
          <c:extLst>
            <c:ext xmlns:c16="http://schemas.microsoft.com/office/drawing/2014/chart" uri="{C3380CC4-5D6E-409C-BE32-E72D297353CC}">
              <c16:uniqueId val="{00000002-5A46-4319-A17A-D4EFB19909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{8A13A1A3-D20A-40C8-B7CC-0BFCEBA1FE0B}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013-4667-BE03-61F4092102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{EF6F302B-E64B-4958-9F03-86CE3F57340A}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13-4667-BE03-61F4092102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{F024A0EF-0BDC-4334-A03C-6C55E39DB4E9}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13-4667-BE03-61F4092102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{C3E2DA67-F1F7-4A9A-A65B-0E967DDF0955}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13-4667-BE03-61F4092102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{66C8B280-D122-4398-9E15-2A333A43B02F}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13-4667-BE03-61F40921020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{B8B10CCD-6FFA-4EDB-B7BB-C2AB56CCD73E}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013-4667-BE03-61F40921020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{C516554B-7251-464A-AABF-38A1BCB1B094}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013-4667-BE03-61F40921020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{E5CDEDCA-C18B-4777-BCC5-2EB738C0D310}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013-4667-BE03-61F40921020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{60F69329-42AC-486F-80D0-099D3EF87797}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013-4667-BE03-61F4092102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46.9</c:v>
                </c:pt>
                <c:pt idx="8">
                  <c:v>48.2</c:v>
                </c:pt>
                <c:pt idx="16">
                  <c:v>49.6</c:v>
                </c:pt>
                <c:pt idx="24">
                  <c:v>49.4</c:v>
                </c:pt>
                <c:pt idx="32">
                  <c:v>51.2</c:v>
                </c:pt>
              </c:numCache>
            </c:numRef>
          </c:xVal>
          <c:yVal>
            <c:numRef>
              <c:f>公会計指標分析・財政指標組合せ分析表!$BP$51:$DC$51</c:f>
              <c:numCache>
                <c:formatCode>#,##0.0;"▲ "#,##0.0</c:formatCode>
                <c:ptCount val="40"/>
                <c:pt idx="0">
                  <c:v>56.5</c:v>
                </c:pt>
                <c:pt idx="8">
                  <c:v>44.4</c:v>
                </c:pt>
                <c:pt idx="16">
                  <c:v>23.8</c:v>
                </c:pt>
                <c:pt idx="24">
                  <c:v>8.6999999999999993</c:v>
                </c:pt>
                <c:pt idx="32">
                  <c:v>1.9</c:v>
                </c:pt>
              </c:numCache>
            </c:numRef>
          </c:yVal>
          <c:smooth val="0"/>
          <c:extLst>
            <c:ext xmlns:c16="http://schemas.microsoft.com/office/drawing/2014/chart" uri="{C3380CC4-5D6E-409C-BE32-E72D297353CC}">
              <c16:uniqueId val="{00000009-8013-4667-BE03-61F4092102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{74AFA5CF-D65D-4E1D-9BA5-4D452FDE91A5}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013-4667-BE03-61F4092102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{B52F6DB8-F740-4DE0-9969-ACE528094CF4}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13-4667-BE03-61F4092102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{92509BCA-7575-4FB9-B08C-D7ABD9F7B923}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13-4667-BE03-61F4092102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{3CB7064A-7B67-421A-972E-68D4006CEF19}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13-4667-BE03-61F4092102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{F648DB1B-9837-4DBE-9CF7-E320812C4D4E}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13-4667-BE03-61F40921020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{A63F4199-6855-498F-932D-FF48B124B2C1}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013-4667-BE03-61F409210207}"/>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{2A2040CA-0900-43F8-8CD1-12CA01C5D031}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013-4667-BE03-61F409210207}"/>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{E8628061-4609-4AAB-8C40-E0784E53A707}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013-4667-BE03-61F409210207}"/>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{6B66C0E0-1D6C-42D2-A3B6-F0E1DF9A2FF4}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013-4667-BE03-61F4092102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8013-4667-BE03-61F40921020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{6CDC2E82-6436-413A-985A-B16AECAEB797}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DB0-4CBE-82C1-2EE86F56B8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{A2DCF43C-71F1-459A-ABB7-1A5920090055}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B0-4CBE-82C1-2EE86F56B8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{7013ECF9-1325-40ED-9FFF-73C6F0BD0F58}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B0-4CBE-82C1-2EE86F56B8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{A9E0C046-D95D-43D9-9E7E-ADC99AF3AEE0}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B0-4CBE-82C1-2EE86F56B8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{93FD27B9-6F97-440E-B4A7-934556E32BC5}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B0-4CBE-82C1-2EE86F56B8E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{5BF0E997-CAA0-4C02-8E4C-E3808C2FC8AA}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DB0-4CBE-82C1-2EE86F56B8E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{02FA8E6E-23DD-4BAE-9DC1-0E4DCB21C932}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DB0-4CBE-82C1-2EE86F56B8E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{4B60906B-7368-4E68-9959-41DF1B9D6141}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DB0-4CBE-82C1-2EE86F56B8E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{8537FE5E-13E7-44C4-B925-BAF2C2E3F04D}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DB0-4CBE-82C1-2EE86F56B8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9.1999999999999993</c:v>
                </c:pt>
                <c:pt idx="16">
                  <c:v>8.8000000000000007</c:v>
                </c:pt>
                <c:pt idx="24">
                  <c:v>8.5</c:v>
                </c:pt>
                <c:pt idx="32">
                  <c:v>8.5</c:v>
                </c:pt>
              </c:numCache>
            </c:numRef>
          </c:xVal>
          <c:yVal>
            <c:numRef>
              <c:f>公会計指標分析・財政指標組合せ分析表!$BP$73:$DC$73</c:f>
              <c:numCache>
                <c:formatCode>#,##0.0;"▲ "#,##0.0</c:formatCode>
                <c:ptCount val="40"/>
                <c:pt idx="0">
                  <c:v>56.5</c:v>
                </c:pt>
                <c:pt idx="8">
                  <c:v>44.4</c:v>
                </c:pt>
                <c:pt idx="16">
                  <c:v>23.8</c:v>
                </c:pt>
                <c:pt idx="24">
                  <c:v>8.6999999999999993</c:v>
                </c:pt>
                <c:pt idx="32">
                  <c:v>1.9</c:v>
                </c:pt>
              </c:numCache>
            </c:numRef>
          </c:yVal>
          <c:smooth val="0"/>
          <c:extLst>
            <c:ext xmlns:c16="http://schemas.microsoft.com/office/drawing/2014/chart" uri="{C3380CC4-5D6E-409C-BE32-E72D297353CC}">
              <c16:uniqueId val="{00000009-7DB0-4CBE-82C1-2EE86F56B8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{788C5FFA-B937-4040-9896-C7454F466862}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DB0-4CBE-82C1-2EE86F56B8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{C9856B3F-D282-4B41-AF48-749EC63CCB4F}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B0-4CBE-82C1-2EE86F56B8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{FB2B2C0D-325A-46D3-9C8C-7F033D062BCE}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B0-4CBE-82C1-2EE86F56B8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{45AFC0B4-E24E-42CC-97E8-6F048188942B}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B0-4CBE-82C1-2EE86F56B8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{D09BF8A3-981F-4CCE-A7B9-3AA2B25A27A7}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B0-4CBE-82C1-2EE86F56B8E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{C0A1A603-E9DD-41B2-AAAA-624B31CAC76B}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DB0-4CBE-82C1-2EE86F56B8E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{732246A7-FDE9-4C2C-B5A3-028594261D1B}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DB0-4CBE-82C1-2EE86F56B8E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{C48F073D-5516-4B51-8BB6-0CD90EBC995B}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DB0-4CBE-82C1-2EE86F56B8E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{DDF92051-7ADB-408F-9D44-D209BA6AC6B5}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DB0-4CBE-82C1-2EE86F56B8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DB0-4CBE-82C1-2EE86F56B8EF}"/>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沖縄県八重瀬町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元利償還金は、合併特例債を活用した投資的建設事業により、年々増加傾向であったが、平成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年度からは地方債発行を抑制し、令和元年度より減少傾向となっている。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公営企業債の元利償還金に対する繰入金は、集落排水事業特別会計の建設事業費に対する公債費となっている。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組合等が起こした地方債の元利償還金に対する負担金等は、一部事務組合である南部広域行政組合が最終処分場建設に伴う起債があるため増となっている。</a:t>
          </a:r>
          <a:endParaRPr lang="ja-JP" altLang="ja-JP" sz="1400">
            <a:effectLst/>
          </a:endParaRPr>
        </a:p>
        <a:p>
          <a:r>
            <a:rPr kumimoji="1" lang="ja-JP" altLang="ja-JP" sz="1100">
              <a:solidFill>
                <a:schemeClr val="dk1"/>
              </a:solidFill>
              <a:effectLst/>
              <a:latin typeface="+mn-lt"/>
              <a:ea typeface="+mn-ea"/>
              <a:cs typeface="+mn-cs"/>
            </a:rPr>
            <a:t>　算入公債費等については、合併特例債の元利償還金を基準財政需要額に算入しているが、令和元年度より元利償還金が減額となっているため、算入公債費等も減となっている。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沖縄県八重瀬町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一般会計等に係る地方債の現在高は、合併特例債を活用した投資的建設事業を行ったため多額となっているが、平成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年度以降は減少傾向にある。</a:t>
          </a:r>
          <a:r>
            <a:rPr kumimoji="1" lang="ja-JP" altLang="en-US" sz="1100">
              <a:solidFill>
                <a:schemeClr val="tx1"/>
              </a:solidFill>
              <a:effectLst/>
              <a:latin typeface="+mn-lt"/>
              <a:ea typeface="+mn-ea"/>
              <a:cs typeface="+mn-cs"/>
            </a:rPr>
            <a:t>前年度からは</a:t>
          </a:r>
          <a:r>
            <a:rPr kumimoji="1" lang="en-US" altLang="ja-JP" sz="1100">
              <a:solidFill>
                <a:schemeClr val="tx1"/>
              </a:solidFill>
              <a:effectLst/>
              <a:latin typeface="+mn-lt"/>
              <a:ea typeface="+mn-ea"/>
              <a:cs typeface="+mn-cs"/>
            </a:rPr>
            <a:t>1,476</a:t>
          </a:r>
          <a:r>
            <a:rPr kumimoji="1" lang="ja-JP" altLang="en-US" sz="1100">
              <a:solidFill>
                <a:schemeClr val="tx1"/>
              </a:solidFill>
              <a:effectLst/>
              <a:latin typeface="+mn-lt"/>
              <a:ea typeface="+mn-ea"/>
              <a:cs typeface="+mn-cs"/>
            </a:rPr>
            <a:t>百万円減額となった。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基準財政需要額算入見込額は、合併特例債の公債費が平成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年度より減少になったため、算入額が減少</a:t>
          </a:r>
          <a:r>
            <a:rPr kumimoji="1" lang="ja-JP" altLang="en-US" sz="1100">
              <a:solidFill>
                <a:schemeClr val="tx1"/>
              </a:solidFill>
              <a:effectLst/>
              <a:latin typeface="+mn-lt"/>
              <a:ea typeface="+mn-ea"/>
              <a:cs typeface="+mn-cs"/>
            </a:rPr>
            <a:t>が続いている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　将来負担比率については、基準財政需要額算入見込額は減少したものの、充当可能基金が</a:t>
          </a:r>
          <a:r>
            <a:rPr kumimoji="1" lang="ja-JP" altLang="en-US" sz="1100">
              <a:solidFill>
                <a:schemeClr val="tx1"/>
              </a:solidFill>
              <a:effectLst/>
              <a:latin typeface="+mn-lt"/>
              <a:ea typeface="+mn-ea"/>
              <a:cs typeface="+mn-cs"/>
            </a:rPr>
            <a:t>昨年に続き</a:t>
          </a:r>
          <a:r>
            <a:rPr kumimoji="1" lang="ja-JP" altLang="ja-JP" sz="1100">
              <a:solidFill>
                <a:schemeClr val="tx1"/>
              </a:solidFill>
              <a:effectLst/>
              <a:latin typeface="+mn-lt"/>
              <a:ea typeface="+mn-ea"/>
              <a:cs typeface="+mn-cs"/>
            </a:rPr>
            <a:t>大きく伸びたため減額となった。</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沖縄県八重瀬町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n-lt"/>
              <a:ea typeface="+mn-ea"/>
              <a:cs typeface="+mn-cs"/>
            </a:rPr>
            <a:t>（増減理由）</a:t>
          </a:r>
          <a:endParaRPr lang="ja-JP" altLang="ja-JP" sz="1600">
            <a:solidFill>
              <a:schemeClr val="tx1"/>
            </a:solidFill>
            <a:effectLst/>
          </a:endParaRPr>
        </a:p>
        <a:p>
          <a:r>
            <a:rPr kumimoji="1" lang="ja-JP" altLang="ja-JP" sz="1200">
              <a:solidFill>
                <a:schemeClr val="tx1"/>
              </a:solidFill>
              <a:effectLst/>
              <a:latin typeface="+mn-lt"/>
              <a:ea typeface="+mn-ea"/>
              <a:cs typeface="+mn-cs"/>
            </a:rPr>
            <a:t>　令和</a:t>
          </a:r>
          <a:r>
            <a:rPr kumimoji="1" lang="ja-JP" altLang="en-US" sz="1200">
              <a:solidFill>
                <a:schemeClr val="tx1"/>
              </a:solidFill>
              <a:effectLst/>
              <a:latin typeface="+mn-lt"/>
              <a:ea typeface="+mn-ea"/>
              <a:cs typeface="+mn-cs"/>
            </a:rPr>
            <a:t>５</a:t>
          </a:r>
          <a:r>
            <a:rPr kumimoji="1" lang="ja-JP" altLang="ja-JP" sz="1200">
              <a:solidFill>
                <a:schemeClr val="tx1"/>
              </a:solidFill>
              <a:effectLst/>
              <a:latin typeface="+mn-lt"/>
              <a:ea typeface="+mn-ea"/>
              <a:cs typeface="+mn-cs"/>
            </a:rPr>
            <a:t>年度の基金残高は対前年度比より</a:t>
          </a:r>
          <a:r>
            <a:rPr kumimoji="1" lang="en-US" altLang="ja-JP" sz="1200">
              <a:solidFill>
                <a:schemeClr val="tx1"/>
              </a:solidFill>
              <a:effectLst/>
              <a:latin typeface="+mn-lt"/>
              <a:ea typeface="+mn-ea"/>
              <a:cs typeface="+mn-cs"/>
            </a:rPr>
            <a:t>169</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減</a:t>
          </a:r>
          <a:r>
            <a:rPr kumimoji="1" lang="ja-JP" altLang="ja-JP" sz="1200">
              <a:solidFill>
                <a:schemeClr val="tx1"/>
              </a:solidFill>
              <a:effectLst/>
              <a:latin typeface="+mn-lt"/>
              <a:ea typeface="+mn-ea"/>
              <a:cs typeface="+mn-cs"/>
            </a:rPr>
            <a:t>となっている。財政調整基金で</a:t>
          </a:r>
          <a:r>
            <a:rPr kumimoji="1" lang="en-US" altLang="ja-JP" sz="1200">
              <a:solidFill>
                <a:schemeClr val="tx1"/>
              </a:solidFill>
              <a:effectLst/>
              <a:latin typeface="+mn-lt"/>
              <a:ea typeface="+mn-ea"/>
              <a:cs typeface="+mn-cs"/>
            </a:rPr>
            <a:t>520</a:t>
          </a:r>
          <a:r>
            <a:rPr kumimoji="1" lang="ja-JP" altLang="ja-JP" sz="1200">
              <a:solidFill>
                <a:schemeClr val="tx1"/>
              </a:solidFill>
              <a:effectLst/>
              <a:latin typeface="+mn-lt"/>
              <a:ea typeface="+mn-ea"/>
              <a:cs typeface="+mn-cs"/>
            </a:rPr>
            <a:t>百万円の減、減債基金で</a:t>
          </a:r>
          <a:r>
            <a:rPr kumimoji="1" lang="en-US" altLang="ja-JP" sz="1200">
              <a:solidFill>
                <a:schemeClr val="tx1"/>
              </a:solidFill>
              <a:effectLst/>
              <a:latin typeface="+mn-lt"/>
              <a:ea typeface="+mn-ea"/>
              <a:cs typeface="+mn-cs"/>
            </a:rPr>
            <a:t>271</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減</a:t>
          </a: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その他目的基金</a:t>
          </a:r>
          <a:r>
            <a:rPr kumimoji="1" lang="ja-JP" altLang="ja-JP" sz="1200">
              <a:solidFill>
                <a:schemeClr val="tx1"/>
              </a:solidFill>
              <a:effectLst/>
              <a:latin typeface="+mn-lt"/>
              <a:ea typeface="+mn-ea"/>
              <a:cs typeface="+mn-cs"/>
            </a:rPr>
            <a:t>で</a:t>
          </a:r>
          <a:r>
            <a:rPr kumimoji="1" lang="en-US" altLang="ja-JP" sz="1200">
              <a:solidFill>
                <a:schemeClr val="tx1"/>
              </a:solidFill>
              <a:effectLst/>
              <a:latin typeface="+mn-lt"/>
              <a:ea typeface="+mn-ea"/>
              <a:cs typeface="+mn-cs"/>
            </a:rPr>
            <a:t>621</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増</a:t>
          </a:r>
          <a:r>
            <a:rPr kumimoji="1" lang="ja-JP" altLang="ja-JP" sz="1200">
              <a:solidFill>
                <a:schemeClr val="tx1"/>
              </a:solidFill>
              <a:effectLst/>
              <a:latin typeface="+mn-lt"/>
              <a:ea typeface="+mn-ea"/>
              <a:cs typeface="+mn-cs"/>
            </a:rPr>
            <a:t>となっている。</a:t>
          </a:r>
          <a:endParaRPr lang="ja-JP" altLang="ja-JP" sz="1600">
            <a:solidFill>
              <a:schemeClr val="tx1"/>
            </a:solidFill>
            <a:effectLst/>
          </a:endParaRPr>
        </a:p>
        <a:p>
          <a:r>
            <a:rPr kumimoji="1" lang="ja-JP" altLang="ja-JP" sz="1200">
              <a:solidFill>
                <a:schemeClr val="tx1"/>
              </a:solidFill>
              <a:effectLst/>
              <a:latin typeface="+mn-lt"/>
              <a:ea typeface="+mn-ea"/>
              <a:cs typeface="+mn-cs"/>
            </a:rPr>
            <a:t>　財政調整基金の減額要因については、</a:t>
          </a:r>
          <a:r>
            <a:rPr kumimoji="1" lang="ja-JP" altLang="en-US" sz="1200">
              <a:solidFill>
                <a:schemeClr val="tx1"/>
              </a:solidFill>
              <a:effectLst/>
              <a:latin typeface="+mn-lt"/>
              <a:ea typeface="+mn-ea"/>
              <a:cs typeface="+mn-cs"/>
            </a:rPr>
            <a:t>学校施設や給食センター等の</a:t>
          </a:r>
          <a:r>
            <a:rPr kumimoji="1" lang="ja-JP" altLang="ja-JP" sz="1200">
              <a:solidFill>
                <a:schemeClr val="tx1"/>
              </a:solidFill>
              <a:effectLst/>
              <a:latin typeface="+mn-lt"/>
              <a:ea typeface="+mn-ea"/>
              <a:cs typeface="+mn-cs"/>
            </a:rPr>
            <a:t>公共施設等維持補修工事やふるさと納税寄附の増加に伴うふるさと納税支援委託業務等の単独事業の実施による取り崩しにより減額となっている。減債基金については、地方債の償還</a:t>
          </a:r>
          <a:r>
            <a:rPr kumimoji="1" lang="ja-JP" altLang="en-US" sz="1200">
              <a:solidFill>
                <a:schemeClr val="tx1"/>
              </a:solidFill>
              <a:effectLst/>
              <a:latin typeface="+mn-lt"/>
              <a:ea typeface="+mn-ea"/>
              <a:cs typeface="+mn-cs"/>
            </a:rPr>
            <a:t>のうち一部繰り上げ償還を行ったことによる減額であり、その他目的基金</a:t>
          </a:r>
          <a:r>
            <a:rPr kumimoji="1" lang="ja-JP" altLang="ja-JP" sz="1200">
              <a:solidFill>
                <a:schemeClr val="tx1"/>
              </a:solidFill>
              <a:effectLst/>
              <a:latin typeface="+mn-lt"/>
              <a:ea typeface="+mn-ea"/>
              <a:cs typeface="+mn-cs"/>
            </a:rPr>
            <a:t>の</a:t>
          </a:r>
          <a:r>
            <a:rPr kumimoji="1" lang="ja-JP" altLang="en-US" sz="1200">
              <a:solidFill>
                <a:schemeClr val="tx1"/>
              </a:solidFill>
              <a:effectLst/>
              <a:latin typeface="+mn-lt"/>
              <a:ea typeface="+mn-ea"/>
              <a:cs typeface="+mn-cs"/>
            </a:rPr>
            <a:t>主な増額理由としては、</a:t>
          </a:r>
          <a:r>
            <a:rPr kumimoji="1" lang="ja-JP" altLang="ja-JP" sz="1200">
              <a:solidFill>
                <a:schemeClr val="tx1"/>
              </a:solidFill>
              <a:effectLst/>
              <a:latin typeface="+mn-lt"/>
              <a:ea typeface="+mn-ea"/>
              <a:cs typeface="+mn-cs"/>
            </a:rPr>
            <a:t>ふるさと応援基金</a:t>
          </a:r>
          <a:r>
            <a:rPr kumimoji="1" lang="ja-JP" altLang="en-US" sz="1200">
              <a:solidFill>
                <a:schemeClr val="tx1"/>
              </a:solidFill>
              <a:effectLst/>
              <a:latin typeface="+mn-lt"/>
              <a:ea typeface="+mn-ea"/>
              <a:cs typeface="+mn-cs"/>
            </a:rPr>
            <a:t>で</a:t>
          </a:r>
          <a:r>
            <a:rPr kumimoji="1" lang="ja-JP" altLang="ja-JP" sz="1200">
              <a:solidFill>
                <a:schemeClr val="tx1"/>
              </a:solidFill>
              <a:effectLst/>
              <a:latin typeface="+mn-lt"/>
              <a:ea typeface="+mn-ea"/>
              <a:cs typeface="+mn-cs"/>
            </a:rPr>
            <a:t>あり本町では積極的にふるさと納税に取り組んでいるため順調に寄附額が増え</a:t>
          </a:r>
          <a:r>
            <a:rPr kumimoji="1" lang="ja-JP" altLang="en-US" sz="1200">
              <a:solidFill>
                <a:schemeClr val="tx1"/>
              </a:solidFill>
              <a:effectLst/>
              <a:latin typeface="+mn-lt"/>
              <a:ea typeface="+mn-ea"/>
              <a:cs typeface="+mn-cs"/>
            </a:rPr>
            <a:t>当</a:t>
          </a:r>
          <a:r>
            <a:rPr kumimoji="1" lang="ja-JP" altLang="ja-JP" sz="1200">
              <a:solidFill>
                <a:schemeClr val="tx1"/>
              </a:solidFill>
              <a:effectLst/>
              <a:latin typeface="+mn-lt"/>
              <a:ea typeface="+mn-ea"/>
              <a:cs typeface="+mn-cs"/>
            </a:rPr>
            <a:t>基金が増額となっている。</a:t>
          </a:r>
          <a:endParaRPr lang="ja-JP" altLang="ja-JP" sz="1600">
            <a:solidFill>
              <a:schemeClr val="tx1"/>
            </a:solidFill>
            <a:effectLst/>
          </a:endParaRPr>
        </a:p>
        <a:p>
          <a:r>
            <a:rPr kumimoji="1" lang="ja-JP" altLang="ja-JP" sz="1200">
              <a:solidFill>
                <a:schemeClr val="tx1"/>
              </a:solidFill>
              <a:effectLst/>
              <a:latin typeface="+mn-lt"/>
              <a:ea typeface="+mn-ea"/>
              <a:cs typeface="+mn-cs"/>
            </a:rPr>
            <a:t>（今後の方針）</a:t>
          </a:r>
          <a:endParaRPr lang="ja-JP" altLang="ja-JP" sz="1600">
            <a:solidFill>
              <a:schemeClr val="tx1"/>
            </a:solidFill>
            <a:effectLst/>
          </a:endParaRPr>
        </a:p>
        <a:p>
          <a:r>
            <a:rPr kumimoji="1" lang="ja-JP" altLang="ja-JP" sz="1200">
              <a:solidFill>
                <a:schemeClr val="tx1"/>
              </a:solidFill>
              <a:effectLst/>
              <a:latin typeface="+mn-lt"/>
              <a:ea typeface="+mn-ea"/>
              <a:cs typeface="+mn-cs"/>
            </a:rPr>
            <a:t>　財政調整基金については、財政健全化の取組みを着実に実行し、適正な額を維持するように努める。</a:t>
          </a:r>
          <a:endParaRPr lang="ja-JP" altLang="ja-JP" sz="1600">
            <a:solidFill>
              <a:schemeClr val="tx1"/>
            </a:solidFill>
            <a:effectLst/>
          </a:endParaRPr>
        </a:p>
        <a:p>
          <a:r>
            <a:rPr kumimoji="1" lang="ja-JP" altLang="ja-JP" sz="1200">
              <a:solidFill>
                <a:schemeClr val="tx1"/>
              </a:solidFill>
              <a:effectLst/>
              <a:latin typeface="+mn-lt"/>
              <a:ea typeface="+mn-ea"/>
              <a:cs typeface="+mn-cs"/>
            </a:rPr>
            <a:t>　減債基金については、将来の償還財源の計画的な確保、資金の流動性の向上を図り、地方債残高の状況及び公債費負担の今後の見通しに応じて、計画的な償還に努める。まちづくり振興基金については、令和２年度で積立は終了したため、今後はどのように新町のまちづくりへ活用するか検討する。</a:t>
          </a:r>
          <a:endParaRPr lang="ja-JP" altLang="ja-JP" sz="1600">
            <a:solidFill>
              <a:schemeClr val="tx1"/>
            </a:solidFill>
            <a:effectLst/>
          </a:endParaRPr>
        </a:p>
        <a:p>
          <a:r>
            <a:rPr kumimoji="1" lang="ja-JP" altLang="ja-JP" sz="1200">
              <a:solidFill>
                <a:schemeClr val="tx1"/>
              </a:solidFill>
              <a:effectLst/>
              <a:latin typeface="+mn-lt"/>
              <a:ea typeface="+mn-ea"/>
              <a:cs typeface="+mn-cs"/>
            </a:rPr>
            <a:t>　ふるさと応援基金については、ふるさと納税を積極的に取り組むことで寄附額を伸ばしている状況であり今後もふるさと納税に関する業務を継続し財源の確保に努める。使い道については、町の発展や行政サービスの充実等へ活用に努める。</a:t>
          </a:r>
          <a:endParaRPr lang="ja-JP" altLang="ja-JP" sz="16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（基金の使途）</a:t>
          </a:r>
          <a:endParaRPr lang="ja-JP" altLang="ja-JP" sz="1400">
            <a:solidFill>
              <a:schemeClr val="tx1"/>
            </a:solidFill>
            <a:effectLst/>
          </a:endParaRPr>
        </a:p>
        <a:p>
          <a:r>
            <a:rPr kumimoji="1" lang="ja-JP" altLang="ja-JP" sz="1100">
              <a:solidFill>
                <a:schemeClr val="tx1"/>
              </a:solidFill>
              <a:effectLst/>
              <a:latin typeface="+mn-lt"/>
              <a:ea typeface="+mn-ea"/>
              <a:cs typeface="+mn-cs"/>
            </a:rPr>
            <a:t>　まちづくり振興基金について、具体的な使途は未定であるが今後はどのような新町のまちづくりへ活用していくかを検討し計画的な執行を行っていく。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　ふるさと応援基金について、安心・安全なまちづくりに関する事業や自然・環境保全に関する事業等の寄附者の希望に沿った事業を検討し執行する。</a:t>
          </a:r>
          <a:endParaRPr lang="ja-JP" altLang="ja-JP" sz="1400">
            <a:solidFill>
              <a:schemeClr val="tx1"/>
            </a:solidFill>
            <a:effectLst/>
          </a:endParaRPr>
        </a:p>
        <a:p>
          <a:r>
            <a:rPr kumimoji="1" lang="ja-JP" altLang="ja-JP" sz="1100">
              <a:solidFill>
                <a:schemeClr val="tx1"/>
              </a:solidFill>
              <a:effectLst/>
              <a:latin typeface="+mn-lt"/>
              <a:ea typeface="+mn-ea"/>
              <a:cs typeface="+mn-cs"/>
            </a:rPr>
            <a:t>　八重瀬町屋宜原町有地有効活用事業基金について、マルキン八重瀬複合施設の取得費用として。</a:t>
          </a:r>
          <a:endParaRPr lang="ja-JP" altLang="ja-JP" sz="1400">
            <a:solidFill>
              <a:schemeClr val="tx1"/>
            </a:solidFill>
            <a:effectLst/>
          </a:endParaRPr>
        </a:p>
        <a:p>
          <a:r>
            <a:rPr kumimoji="1" lang="ja-JP" altLang="ja-JP" sz="1100">
              <a:solidFill>
                <a:schemeClr val="tx1"/>
              </a:solidFill>
              <a:effectLst/>
              <a:latin typeface="+mn-lt"/>
              <a:ea typeface="+mn-ea"/>
              <a:cs typeface="+mn-cs"/>
            </a:rPr>
            <a:t>　八重瀬町公共施設等総合管理基金について、公共施設等の集約化、複合化、転用、長寿命化及び更新、改修、修繕及び除却のため</a:t>
          </a:r>
          <a:endParaRPr lang="ja-JP" altLang="ja-JP" sz="1400">
            <a:solidFill>
              <a:schemeClr val="tx1"/>
            </a:solidFill>
            <a:effectLst/>
          </a:endParaRPr>
        </a:p>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　ふるさと応援基金について、ふるさと納税に伴うものであり本町では積極的に取り組んでいるため順調に寄附額が増えており、その結果基金が増額となっている。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八重瀬町屋宜原町有地有効活用事業基金及び八重瀬町公共施設等総合管理基金については、令和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年度より新設</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年度も</a:t>
          </a:r>
          <a:r>
            <a:rPr kumimoji="1" lang="ja-JP" altLang="ja-JP" sz="1100">
              <a:solidFill>
                <a:schemeClr val="tx1"/>
              </a:solidFill>
              <a:effectLst/>
              <a:latin typeface="+mn-lt"/>
              <a:ea typeface="+mn-ea"/>
              <a:cs typeface="+mn-cs"/>
            </a:rPr>
            <a:t>積み立てを行ったため増額となっている。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　ふるさと応援基金について、ふるさと納税事業を積極的に行い、寄附者に対するお礼品を魅力ある品を拡充することで増額を図る。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公共施設等総合管理基金について、総合的かつ計画的に管理し財政負担の平準化を図る。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財政調整基金については、対前年度比</a:t>
          </a:r>
          <a:r>
            <a:rPr kumimoji="1" lang="en-US" altLang="ja-JP" sz="1100">
              <a:solidFill>
                <a:schemeClr val="tx1"/>
              </a:solidFill>
              <a:effectLst/>
              <a:latin typeface="+mn-lt"/>
              <a:ea typeface="+mn-ea"/>
              <a:cs typeface="+mn-cs"/>
            </a:rPr>
            <a:t>520</a:t>
          </a:r>
          <a:r>
            <a:rPr kumimoji="1" lang="ja-JP" altLang="ja-JP" sz="1100">
              <a:solidFill>
                <a:schemeClr val="tx1"/>
              </a:solidFill>
              <a:effectLst/>
              <a:latin typeface="+mn-lt"/>
              <a:ea typeface="+mn-ea"/>
              <a:cs typeface="+mn-cs"/>
            </a:rPr>
            <a:t>百万円減の</a:t>
          </a:r>
          <a:r>
            <a:rPr kumimoji="1" lang="en-US" altLang="ja-JP" sz="1100">
              <a:solidFill>
                <a:schemeClr val="tx1"/>
              </a:solidFill>
              <a:effectLst/>
              <a:latin typeface="+mn-lt"/>
              <a:ea typeface="+mn-ea"/>
              <a:cs typeface="+mn-cs"/>
            </a:rPr>
            <a:t>1,026</a:t>
          </a:r>
          <a:r>
            <a:rPr kumimoji="1" lang="ja-JP" altLang="ja-JP" sz="1100">
              <a:solidFill>
                <a:schemeClr val="tx1"/>
              </a:solidFill>
              <a:effectLst/>
              <a:latin typeface="+mn-lt"/>
              <a:ea typeface="+mn-ea"/>
              <a:cs typeface="+mn-cs"/>
            </a:rPr>
            <a:t>百万円となった。主な要因として、学校施設や給食センター等の公共施設等維持補修工事やふるさと納税寄附の増加に伴うふるさと納税支援委託業務等の単独事業の実施による取り崩しによるものである。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年度については、主な要因が単独事業の実施</a:t>
          </a:r>
          <a:r>
            <a:rPr kumimoji="1" lang="ja-JP" altLang="en-US" sz="1100">
              <a:solidFill>
                <a:schemeClr val="tx1"/>
              </a:solidFill>
              <a:effectLst/>
              <a:latin typeface="+mn-lt"/>
              <a:ea typeface="+mn-ea"/>
              <a:cs typeface="+mn-cs"/>
            </a:rPr>
            <a:t>によるもの</a:t>
          </a:r>
          <a:r>
            <a:rPr kumimoji="1" lang="ja-JP" altLang="ja-JP" sz="1100">
              <a:solidFill>
                <a:schemeClr val="tx1"/>
              </a:solidFill>
              <a:effectLst/>
              <a:latin typeface="+mn-lt"/>
              <a:ea typeface="+mn-ea"/>
              <a:cs typeface="+mn-cs"/>
            </a:rPr>
            <a:t>となっているため、今後は手数料・使用料や負担金等の見直し、財産処分や財産の有効活用等で自主財源の確保を図る。また、基金に頼らない財政健全化の取組みを着実に実行するよう努める。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繰り上げ償還するため基金の積立てを行い将来の公債費負担に備え</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年度に</a:t>
          </a:r>
          <a:r>
            <a:rPr kumimoji="1" lang="en-US" altLang="ja-JP" sz="1100">
              <a:solidFill>
                <a:schemeClr val="tx1"/>
              </a:solidFill>
              <a:effectLst/>
              <a:latin typeface="+mn-lt"/>
              <a:ea typeface="+mn-ea"/>
              <a:cs typeface="+mn-cs"/>
            </a:rPr>
            <a:t>300</a:t>
          </a:r>
          <a:r>
            <a:rPr kumimoji="1" lang="ja-JP" altLang="en-US" sz="1100">
              <a:solidFill>
                <a:schemeClr val="tx1"/>
              </a:solidFill>
              <a:effectLst/>
              <a:latin typeface="+mn-lt"/>
              <a:ea typeface="+mn-ea"/>
              <a:cs typeface="+mn-cs"/>
            </a:rPr>
            <a:t>百万を繰り上げ償還したことによる減額となっている。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今後も必要があれば利子の高い公債費の繰り上げ償還を検討し、将来負担の軽減を図る。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39E6333-BB83-4EEA-A02E-AE10A8BA84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B3138EC-FDA2-40C6-B521-9CD6855389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FD18415-D905-432E-BE06-D843994FEB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EA0F794-7A98-4B80-8F5D-E5D93B873DE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65EDCD7-309D-4E7B-AB1D-67779E9FB7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D279C35-CF11-4F0D-BEDE-C8C0F723C48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7CC35B6-8BA1-4704-ADE1-6C67B10B3FA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2785B7D-5663-4B79-8F18-B3179057B62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2920B3B-F95C-4B2E-8C1E-8F24B0FFD6E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400B7B9-8BE4-49F2-955A-5A02B66EF0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A9C4450-447E-4D10-A4C9-F4A7395972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9D32D1C-387C-40E4-8BEC-367B584CF2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32,881
32,671
26.96
18,763,889
17,730,522
934,123
7,746,395
10,726,187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215DEE5-F98D-40C2-BC38-466312C1AAD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C9BED09-6637-4B51-AEFF-2659C3BA300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8424469-2027-43FE-908C-EAFCB1DB3F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81FAAE1-8747-4BE2-A15F-A98E78DA61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63B9D21-7256-4865-9668-737C282AD26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B42FBC0-4747-439A-B848-BC68C36C91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9A5740A-28F2-4A6A-985D-BB8D111AA3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830FA7E-9AA5-4B7A-85BD-4F25E3A320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5109C57-532A-41A3-B0C1-126C905688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61E03DE-36FC-4331-BDA1-819C36480B4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E901372-45EA-43D2-AFDC-1BD78A0E24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C74FBCD-E240-4F02-9C4C-6D9F92D326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88AA9AF-834D-4FD4-9D19-CF440C4B2C7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385E337-D7A6-412F-BB43-63F8109C655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3C1F644-3D65-463E-BFA4-A9FC890F530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D62E445-8B41-447D-80EE-61ED7EB4AE9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04C2037-F1EC-437F-B4E4-7AC0590BF8A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5103D4D-4954-4EB2-917C-48EAC598CB3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1B8BD8F-98AE-4D2F-9472-BB311C5B4B4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15DC79E-D7B0-4FA6-9B38-32D0CDAF676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F684094-A28E-4DE2-A114-505B71DF859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BCE304A-DB0B-4E9A-AC8E-01ED8E95EB2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EBD1F80-8586-4B85-B32B-3FC4E74A463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E03FB2E-E26B-4F6C-81A0-FB3C3BA121F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8639A99-7715-4C63-91AE-84AE43B917A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CB4DAEE-1492-43B1-AA49-5E9A2FD1A2F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7550A23-1EB7-4AE9-9012-62C02817238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B384E6C-6C55-4691-95CF-956C4DCF6CD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A6F60C3-1186-4F5A-A8FA-E5F01692334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1E3E775-299E-449F-9785-60AFE67CEE2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D512AB8-F470-4ED0-84A0-E520960C703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7A39851-414D-4F28-88E6-D755DB1F129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373B5B2-C60C-41E8-A891-F47D85CDC99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2626A73-F8B9-4414-94C4-E3AFA16ACCC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808B903-872A-4173-871C-118CE67510C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全国平均及び沖縄県平均</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を下回っているが、経年で見ると令和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年度で微減している。令和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年度と比較して減価償却が有形固定資産の増加を上回り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　</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公営住宅、児童館、公民館、体育館・プールは、減価償却率が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％を超えており、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公営住宅、児童館、体育館・プール</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％を超えて高い状況であり、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修繕や建替え等の更新費用負担が多大となる見込みである。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年度時点の減価償却率は、事業資産が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40.4</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61.4</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％）となっており、全体として減価償却率が増加している。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D15CBED-C815-4238-95EF-441E3023C87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7DA39FD-F614-4B47-A565-B1FA123E3D8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FBA1A79-AF37-47E3-82D9-A8B20B743C1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FA58957-986C-45AC-8059-692C4E30C90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C670420-A4B9-4EAB-B774-82AA10F4C16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7B590BA-8CD5-4E13-A7BD-809DDAA873C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0C1626C-B080-4048-B1D6-9E4B7CE7EA5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5BB2D18-0331-4D64-A9BF-A2900E4F38A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20927B7-1C8A-4071-8137-794F5682B31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E63E27A-68CC-4F31-AE09-FE35042AA41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B229DB1-166B-43CA-B82F-43B8CA0E364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256F163-8E85-45B9-8287-A0D358F4185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F66EBD0-75A3-45EC-896F-23031BAAA6F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FDEABA4-98E1-450D-B8BC-554EA7AB71F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D6863EA-2FD0-424A-8975-B8584F8552B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63A049A-512D-4DA7-BF66-AB7FDEDB61D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AB85707A-B889-4983-BF8A-C52CD6493784}"/>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FEB5CD88-FFC3-4037-88CC-BF510BDD7E9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EE7F19E3-EFD6-4F30-B754-65726304505C}"/>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60DFF577-82C4-4E58-9E92-3DF8668EFE23}"/>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17C1B313-778B-4630-B203-274C6F23F2A1}"/>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2ABB4225-8CA5-4FD5-A757-8A2D49BFE3BE}"/>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9294211E-62EC-4058-BB28-73EBA01E9D6F}"/>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0AEA6BF7-BEC0-4867-9B13-DF7CFA8FD79D}"/>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E1DE3590-4AFC-4D3B-BC15-6D394D524525}"/>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904557B8-2677-4224-A9E9-707B233FFE19}"/>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64E38FE8-A70F-42A2-9367-34CBEEB4631D}"/>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8F06572-EEC3-478B-AF04-4C5FA3CCEA3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B21C106-BA50-479D-915F-58D4509D012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6595862-F9E3-4581-A2D0-D8E6D1A1A1A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4F25B81-4D31-462B-9E80-1FC74FDF199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0B1F8D4-D131-4A60-A99B-DB69272F30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92922</xdr:rowOff>
    </xdr:from>
    <xdr:to>
      <xdr:col>23</xdr:col>
      <xdr:colOff>136525</xdr:colOff>
      <xdr:row>29</xdr:row>
      <xdr:rowOff>23072</xdr:rowOff>
    </xdr:to>
    <xdr:sp macro="" textlink="">
      <xdr:nvSpPr>
        <xdr:cNvPr id="81" name="楕円 80">
          <a:extLst>
            <a:ext uri="{FF2B5EF4-FFF2-40B4-BE49-F238E27FC236}">
              <a16:creationId xmlns:a16="http://schemas.microsoft.com/office/drawing/2014/main" id="{3611CB4F-D86B-47EB-B6D5-B07F20E0DF6B}"/>
            </a:ext>
          </a:extLst>
        </xdr:cNvPr>
        <xdr:cNvSpPr/>
      </xdr:nvSpPr>
      <xdr:spPr>
        <a:xfrm>
          <a:off x="47117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115799</xdr:rowOff>
    </xdr:from>
    <xdr:ext cx="405111" cy="259045"/>
    <xdr:sp macro="" textlink="">
      <xdr:nvSpPr>
        <xdr:cNvPr id="82" name="有形固定資産減価償却率該当値テキスト">
          <a:extLst>
            <a:ext uri="{FF2B5EF4-FFF2-40B4-BE49-F238E27FC236}">
              <a16:creationId xmlns:a16="http://schemas.microsoft.com/office/drawing/2014/main" id="{E526149A-B007-44B5-B967-A2D2AED57EEE}"/>
            </a:ext>
          </a:extLst>
        </xdr:cNvPr>
        <xdr:cNvSpPr txBox="1"/>
      </xdr:nvSpPr>
      <xdr:spPr>
        <a:xfrm>
          <a:off x="4813300" y="5516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28152</xdr:rowOff>
    </xdr:from>
    <xdr:to>
      <xdr:col>19</xdr:col>
      <xdr:colOff>187325</xdr:colOff>
      <xdr:row>28</xdr:row>
      <xdr:rowOff>129752</xdr:rowOff>
    </xdr:to>
    <xdr:sp macro="" textlink="">
      <xdr:nvSpPr>
        <xdr:cNvPr id="83" name="楕円 82">
          <a:extLst>
            <a:ext uri="{FF2B5EF4-FFF2-40B4-BE49-F238E27FC236}">
              <a16:creationId xmlns:a16="http://schemas.microsoft.com/office/drawing/2014/main" id="{D8AD4AC2-0116-46E2-A40A-5B8200A4612A}"/>
            </a:ext>
          </a:extLst>
        </xdr:cNvPr>
        <xdr:cNvSpPr/>
      </xdr:nvSpPr>
      <xdr:spPr>
        <a:xfrm>
          <a:off x="4000500" y="56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78952</xdr:rowOff>
    </xdr:from>
    <xdr:to>
      <xdr:col>23</xdr:col>
      <xdr:colOff>85725</xdr:colOff>
      <xdr:row>28</xdr:row>
      <xdr:rowOff>143722</xdr:rowOff>
    </xdr:to>
    <xdr:cxnSp macro="">
      <xdr:nvCxnSpPr>
        <xdr:cNvPr id="84" name="直線コネクタ 83">
          <a:extLst>
            <a:ext uri="{FF2B5EF4-FFF2-40B4-BE49-F238E27FC236}">
              <a16:creationId xmlns:a16="http://schemas.microsoft.com/office/drawing/2014/main" id="{29375A97-F447-4343-8477-7F3293EC9DC9}"/>
            </a:ext>
          </a:extLst>
        </xdr:cNvPr>
        <xdr:cNvCxnSpPr/>
      </xdr:nvCxnSpPr>
      <xdr:spPr>
        <a:xfrm>
          <a:off x="4051300" y="565107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35348</xdr:rowOff>
    </xdr:from>
    <xdr:to>
      <xdr:col>15</xdr:col>
      <xdr:colOff>187325</xdr:colOff>
      <xdr:row>28</xdr:row>
      <xdr:rowOff>136948</xdr:rowOff>
    </xdr:to>
    <xdr:sp macro="" textlink="">
      <xdr:nvSpPr>
        <xdr:cNvPr id="85" name="楕円 84">
          <a:extLst>
            <a:ext uri="{FF2B5EF4-FFF2-40B4-BE49-F238E27FC236}">
              <a16:creationId xmlns:a16="http://schemas.microsoft.com/office/drawing/2014/main" id="{03E729E2-ABF7-47DE-834B-8E82AE9D4AE3}"/>
            </a:ext>
          </a:extLst>
        </xdr:cNvPr>
        <xdr:cNvSpPr/>
      </xdr:nvSpPr>
      <xdr:spPr>
        <a:xfrm>
          <a:off x="3238500" y="56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78952</xdr:rowOff>
    </xdr:from>
    <xdr:to>
      <xdr:col>19</xdr:col>
      <xdr:colOff>136525</xdr:colOff>
      <xdr:row>28</xdr:row>
      <xdr:rowOff>86148</xdr:rowOff>
    </xdr:to>
    <xdr:cxnSp macro="">
      <xdr:nvCxnSpPr>
        <xdr:cNvPr id="86" name="直線コネクタ 85">
          <a:extLst>
            <a:ext uri="{FF2B5EF4-FFF2-40B4-BE49-F238E27FC236}">
              <a16:creationId xmlns:a16="http://schemas.microsoft.com/office/drawing/2014/main" id="{1F55977A-85F8-4E0A-8D7E-3D6F4C3C4846}"/>
            </a:ext>
          </a:extLst>
        </xdr:cNvPr>
        <xdr:cNvCxnSpPr/>
      </xdr:nvCxnSpPr>
      <xdr:spPr>
        <a:xfrm flipV="1">
          <a:off x="3289300" y="565107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156422</xdr:rowOff>
    </xdr:from>
    <xdr:to>
      <xdr:col>11</xdr:col>
      <xdr:colOff>187325</xdr:colOff>
      <xdr:row>28</xdr:row>
      <xdr:rowOff>86572</xdr:rowOff>
    </xdr:to>
    <xdr:sp macro="" textlink="">
      <xdr:nvSpPr>
        <xdr:cNvPr id="87" name="楕円 86">
          <a:extLst>
            <a:ext uri="{FF2B5EF4-FFF2-40B4-BE49-F238E27FC236}">
              <a16:creationId xmlns:a16="http://schemas.microsoft.com/office/drawing/2014/main" id="{572EC0DB-0047-4A80-BC23-87C89BBEF65A}"/>
            </a:ext>
          </a:extLst>
        </xdr:cNvPr>
        <xdr:cNvSpPr/>
      </xdr:nvSpPr>
      <xdr:spPr>
        <a:xfrm>
          <a:off x="24765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35772</xdr:rowOff>
    </xdr:from>
    <xdr:to>
      <xdr:col>15</xdr:col>
      <xdr:colOff>136525</xdr:colOff>
      <xdr:row>28</xdr:row>
      <xdr:rowOff>86148</xdr:rowOff>
    </xdr:to>
    <xdr:cxnSp macro="">
      <xdr:nvCxnSpPr>
        <xdr:cNvPr id="88" name="直線コネクタ 87">
          <a:extLst>
            <a:ext uri="{FF2B5EF4-FFF2-40B4-BE49-F238E27FC236}">
              <a16:creationId xmlns:a16="http://schemas.microsoft.com/office/drawing/2014/main" id="{3CA4A337-C81F-479C-9717-3B319EB3F65A}"/>
            </a:ext>
          </a:extLst>
        </xdr:cNvPr>
        <xdr:cNvCxnSpPr/>
      </xdr:nvCxnSpPr>
      <xdr:spPr>
        <a:xfrm>
          <a:off x="2527300" y="560789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109643</xdr:rowOff>
    </xdr:from>
    <xdr:to>
      <xdr:col>7</xdr:col>
      <xdr:colOff>187325</xdr:colOff>
      <xdr:row>28</xdr:row>
      <xdr:rowOff>39793</xdr:rowOff>
    </xdr:to>
    <xdr:sp macro="" textlink="">
      <xdr:nvSpPr>
        <xdr:cNvPr id="89" name="楕円 88">
          <a:extLst>
            <a:ext uri="{FF2B5EF4-FFF2-40B4-BE49-F238E27FC236}">
              <a16:creationId xmlns:a16="http://schemas.microsoft.com/office/drawing/2014/main" id="{70B2F765-E5EB-4AD6-BDCA-E99D5985ABF7}"/>
            </a:ext>
          </a:extLst>
        </xdr:cNvPr>
        <xdr:cNvSpPr/>
      </xdr:nvSpPr>
      <xdr:spPr>
        <a:xfrm>
          <a:off x="1714500" y="55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160443</xdr:rowOff>
    </xdr:from>
    <xdr:to>
      <xdr:col>11</xdr:col>
      <xdr:colOff>136525</xdr:colOff>
      <xdr:row>28</xdr:row>
      <xdr:rowOff>35772</xdr:rowOff>
    </xdr:to>
    <xdr:cxnSp macro="">
      <xdr:nvCxnSpPr>
        <xdr:cNvPr id="90" name="直線コネクタ 89">
          <a:extLst>
            <a:ext uri="{FF2B5EF4-FFF2-40B4-BE49-F238E27FC236}">
              <a16:creationId xmlns:a16="http://schemas.microsoft.com/office/drawing/2014/main" id="{B4159F6B-19E9-48DC-AFE0-54175332B242}"/>
            </a:ext>
          </a:extLst>
        </xdr:cNvPr>
        <xdr:cNvCxnSpPr/>
      </xdr:nvCxnSpPr>
      <xdr:spPr>
        <a:xfrm>
          <a:off x="1765300" y="556111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B51028B1-357C-43B8-8D3F-23F29426D2ED}"/>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39509158-E0C0-4395-9BAF-99FCFB170F13}"/>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BF1AA4DD-4F14-483D-98B6-1CC8B34BF03C}"/>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70896C5C-CCF0-4B0E-90A7-C2B11834F042}"/>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146279</xdr:rowOff>
    </xdr:from>
    <xdr:ext cx="405111" cy="259045"/>
    <xdr:sp macro="" textlink="">
      <xdr:nvSpPr>
        <xdr:cNvPr id="95" name="n_1mainValue有形固定資産減価償却率">
          <a:extLst>
            <a:ext uri="{FF2B5EF4-FFF2-40B4-BE49-F238E27FC236}">
              <a16:creationId xmlns:a16="http://schemas.microsoft.com/office/drawing/2014/main" id="{C250045A-383D-4233-905E-97E8BCDC787B}"/>
            </a:ext>
          </a:extLst>
        </xdr:cNvPr>
        <xdr:cNvSpPr txBox="1"/>
      </xdr:nvSpPr>
      <xdr:spPr>
        <a:xfrm>
          <a:off x="3836044" y="53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153475</xdr:rowOff>
    </xdr:from>
    <xdr:ext cx="405111" cy="259045"/>
    <xdr:sp macro="" textlink="">
      <xdr:nvSpPr>
        <xdr:cNvPr id="96" name="n_2mainValue有形固定資産減価償却率">
          <a:extLst>
            <a:ext uri="{FF2B5EF4-FFF2-40B4-BE49-F238E27FC236}">
              <a16:creationId xmlns:a16="http://schemas.microsoft.com/office/drawing/2014/main" id="{99C66958-6594-4DE1-93AE-062028C21820}"/>
            </a:ext>
          </a:extLst>
        </xdr:cNvPr>
        <xdr:cNvSpPr txBox="1"/>
      </xdr:nvSpPr>
      <xdr:spPr>
        <a:xfrm>
          <a:off x="3086744" y="5382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103099</xdr:rowOff>
    </xdr:from>
    <xdr:ext cx="405111" cy="259045"/>
    <xdr:sp macro="" textlink="">
      <xdr:nvSpPr>
        <xdr:cNvPr id="97" name="n_3mainValue有形固定資産減価償却率">
          <a:extLst>
            <a:ext uri="{FF2B5EF4-FFF2-40B4-BE49-F238E27FC236}">
              <a16:creationId xmlns:a16="http://schemas.microsoft.com/office/drawing/2014/main" id="{54667156-2383-46B2-840B-534D82F811D6}"/>
            </a:ext>
          </a:extLst>
        </xdr:cNvPr>
        <xdr:cNvSpPr txBox="1"/>
      </xdr:nvSpPr>
      <xdr:spPr>
        <a:xfrm>
          <a:off x="2324744" y="533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56320</xdr:rowOff>
    </xdr:from>
    <xdr:ext cx="405111" cy="259045"/>
    <xdr:sp macro="" textlink="">
      <xdr:nvSpPr>
        <xdr:cNvPr id="98" name="n_4mainValue有形固定資産減価償却率">
          <a:extLst>
            <a:ext uri="{FF2B5EF4-FFF2-40B4-BE49-F238E27FC236}">
              <a16:creationId xmlns:a16="http://schemas.microsoft.com/office/drawing/2014/main" id="{B6F5BA90-DA62-4CF2-9B29-33DCE94B5AB2}"/>
            </a:ext>
          </a:extLst>
        </xdr:cNvPr>
        <xdr:cNvSpPr txBox="1"/>
      </xdr:nvSpPr>
      <xdr:spPr>
        <a:xfrm>
          <a:off x="1562744" y="528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37C121F-2346-45A6-8AFC-C6E7713D5B5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715C7B6-DBBE-48FC-8E1F-92FE006AA10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E5EA804-1BB9-453C-8B41-278FFF0D9C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7C084F8-8EEE-468D-B5D7-91E26219AC2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5507F01-F6F4-4624-8E0D-3AE2618B534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85DBC32-4524-4665-8A86-6DC09D84498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AE5EC07-2405-4ECC-8D09-6AF82A8515C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348427C-5307-4BB4-ACDD-7B05091753B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B2BCCD1-6118-4FC3-AB32-C3B1847BFF2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579276A-1B7B-4C80-B749-AD498838B9D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3DB715C-C3E4-45AF-8902-009B71B7435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BECDB83-1728-4D3B-825E-1525D4ECA3D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5412314-DF35-4645-8F32-A6B66C26D7D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令和元年度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続けて類似団体平均値より下回っている。</a:t>
          </a:r>
          <a:endParaRPr lang="ja-JP" altLang="ja-JP">
            <a:effectLst/>
          </a:endParaRPr>
        </a:p>
        <a:p>
          <a:r>
            <a:rPr kumimoji="1" lang="ja-JP" altLang="ja-JP" sz="1100">
              <a:solidFill>
                <a:schemeClr val="dk1"/>
              </a:solidFill>
              <a:effectLst/>
              <a:latin typeface="+mn-lt"/>
              <a:ea typeface="+mn-ea"/>
              <a:cs typeface="+mn-cs"/>
            </a:rPr>
            <a:t>　これは、地方債発行よりも償還が上回る状態を維持していくことが出来たことを表しており、行政運営としては良い傾向であるといえる。</a:t>
          </a:r>
          <a:endParaRPr lang="ja-JP" altLang="ja-JP">
            <a:effectLst/>
          </a:endParaRPr>
        </a:p>
        <a:p>
          <a:r>
            <a:rPr kumimoji="1" lang="ja-JP" altLang="ja-JP" sz="1100">
              <a:solidFill>
                <a:schemeClr val="dk1"/>
              </a:solidFill>
              <a:effectLst/>
              <a:latin typeface="+mn-lt"/>
              <a:ea typeface="+mn-ea"/>
              <a:cs typeface="+mn-cs"/>
            </a:rPr>
            <a:t>　今後もこの比率を適正に維持していくように努める。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86836BA-3E3E-4228-A651-6077E263E51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41EB304-06A7-4878-8CBE-A75AD2211C4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5945BCE-B32C-47DD-BD9F-D34590A0A43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6EAD66F-CF4B-4641-A0C0-82819A49BA6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EC73D26-BBE2-4FB1-AC2D-698CBBD83AE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6A870E4-B8AA-4B4B-B75E-455E4A57FD9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D5BE5CD-091B-4F4A-BF8E-E555ECB49A5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96EB4B7-6C8E-407E-B1D8-A50536EDF2E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44FC6DE-2F92-4063-BF7E-8F7AABF1F6E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31FAB75-5BF2-4245-A875-186CD9FA577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8A0C309-4AD6-49A4-AB78-C0B06511065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D85EA96-4E56-4CAF-928F-94440FAAD66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D2A7CDB6-F220-46C4-B69A-3784C26DF78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367BB0E-B25D-4D5A-BC5A-56C03F60348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14717FD-19A0-4F71-B3B9-8A8F02905B0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FF5F36DF-BEE0-45B3-BFA8-E46A7027660C}"/>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D4170EDA-861B-45BA-B364-CDFEF6406732}"/>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1361A6A8-33DD-4E09-A2AC-B59C9F11E881}"/>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E817BA3-28A8-4D53-BC6B-D487CB270C5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CD8F1D4-4B51-486E-A3EF-226A75D542A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2" name="債務償還比率平均値テキスト">
          <a:extLst>
            <a:ext uri="{FF2B5EF4-FFF2-40B4-BE49-F238E27FC236}">
              <a16:creationId xmlns:a16="http://schemas.microsoft.com/office/drawing/2014/main" id="{99D5195A-C90F-4B0E-9261-22DF7E79332C}"/>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EEB4FB40-AAD3-4C3C-A982-3CC27F8E33D3}"/>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F8289988-FA1B-4E3D-B57E-D547F3AB10E4}"/>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C4743E29-DBE2-4AD9-AA8F-2EC135175E0D}"/>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B270D6DD-626F-4551-B85C-9482116C58D1}"/>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9D03D686-03C0-47AB-8743-B452B3A1C59E}"/>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4A39657-FF3F-4940-8169-6DCEABCF943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B365B2C-FBA4-41E1-9ADD-AF61C60D4F7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61214DB-739F-49B7-A7C8-110718086AB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89B5546-2498-46BB-B411-7A1C6C55B68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2F4C1AA-69B2-4EA5-A2CF-E3A6B6B7F2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61616</xdr:rowOff>
    </xdr:from>
    <xdr:to>
      <xdr:col>76</xdr:col>
      <xdr:colOff>73025</xdr:colOff>
      <xdr:row>28</xdr:row>
      <xdr:rowOff>163216</xdr:rowOff>
    </xdr:to>
    <xdr:sp macro="" textlink="">
      <xdr:nvSpPr>
        <xdr:cNvPr id="143" name="楕円 142">
          <a:extLst>
            <a:ext uri="{FF2B5EF4-FFF2-40B4-BE49-F238E27FC236}">
              <a16:creationId xmlns:a16="http://schemas.microsoft.com/office/drawing/2014/main" id="{5AD79520-9F8D-4361-93CB-A9677E6EA763}"/>
            </a:ext>
          </a:extLst>
        </xdr:cNvPr>
        <xdr:cNvSpPr/>
      </xdr:nvSpPr>
      <xdr:spPr>
        <a:xfrm>
          <a:off x="14744700" y="56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84493</xdr:rowOff>
    </xdr:from>
    <xdr:ext cx="469744" cy="259045"/>
    <xdr:sp macro="" textlink="">
      <xdr:nvSpPr>
        <xdr:cNvPr id="144" name="債務償還比率該当値テキスト">
          <a:extLst>
            <a:ext uri="{FF2B5EF4-FFF2-40B4-BE49-F238E27FC236}">
              <a16:creationId xmlns:a16="http://schemas.microsoft.com/office/drawing/2014/main" id="{2E4E2BDB-4C2E-47FE-8771-362DDAF74C8A}"/>
            </a:ext>
          </a:extLst>
        </xdr:cNvPr>
        <xdr:cNvSpPr txBox="1"/>
      </xdr:nvSpPr>
      <xdr:spPr>
        <a:xfrm>
          <a:off x="14846300" y="548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92082</xdr:rowOff>
    </xdr:from>
    <xdr:to>
      <xdr:col>72</xdr:col>
      <xdr:colOff>123825</xdr:colOff>
      <xdr:row>29</xdr:row>
      <xdr:rowOff>22232</xdr:rowOff>
    </xdr:to>
    <xdr:sp macro="" textlink="">
      <xdr:nvSpPr>
        <xdr:cNvPr id="145" name="楕円 144">
          <a:extLst>
            <a:ext uri="{FF2B5EF4-FFF2-40B4-BE49-F238E27FC236}">
              <a16:creationId xmlns:a16="http://schemas.microsoft.com/office/drawing/2014/main" id="{437ADA05-E4EE-4BD8-AC20-5329B92B8E6D}"/>
            </a:ext>
          </a:extLst>
        </xdr:cNvPr>
        <xdr:cNvSpPr/>
      </xdr:nvSpPr>
      <xdr:spPr>
        <a:xfrm>
          <a:off x="14033500" y="56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112416</xdr:rowOff>
    </xdr:from>
    <xdr:to>
      <xdr:col>76</xdr:col>
      <xdr:colOff>22225</xdr:colOff>
      <xdr:row>28</xdr:row>
      <xdr:rowOff>142882</xdr:rowOff>
    </xdr:to>
    <xdr:cxnSp macro="">
      <xdr:nvCxnSpPr>
        <xdr:cNvPr id="146" name="直線コネクタ 145">
          <a:extLst>
            <a:ext uri="{FF2B5EF4-FFF2-40B4-BE49-F238E27FC236}">
              <a16:creationId xmlns:a16="http://schemas.microsoft.com/office/drawing/2014/main" id="{78998B9F-94CF-4EE3-B7E2-F92003973075}"/>
            </a:ext>
          </a:extLst>
        </xdr:cNvPr>
        <xdr:cNvCxnSpPr/>
      </xdr:nvCxnSpPr>
      <xdr:spPr>
        <a:xfrm flipV="1">
          <a:off x="14084300" y="5684541"/>
          <a:ext cx="711200" cy="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111633</xdr:rowOff>
    </xdr:from>
    <xdr:to>
      <xdr:col>68</xdr:col>
      <xdr:colOff>123825</xdr:colOff>
      <xdr:row>29</xdr:row>
      <xdr:rowOff>41783</xdr:rowOff>
    </xdr:to>
    <xdr:sp macro="" textlink="">
      <xdr:nvSpPr>
        <xdr:cNvPr id="147" name="楕円 146">
          <a:extLst>
            <a:ext uri="{FF2B5EF4-FFF2-40B4-BE49-F238E27FC236}">
              <a16:creationId xmlns:a16="http://schemas.microsoft.com/office/drawing/2014/main" id="{49D51D3C-826D-4980-9195-2C9BC6A1A05C}"/>
            </a:ext>
          </a:extLst>
        </xdr:cNvPr>
        <xdr:cNvSpPr/>
      </xdr:nvSpPr>
      <xdr:spPr>
        <a:xfrm>
          <a:off x="13271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142882</xdr:rowOff>
    </xdr:from>
    <xdr:to>
      <xdr:col>72</xdr:col>
      <xdr:colOff>73025</xdr:colOff>
      <xdr:row>28</xdr:row>
      <xdr:rowOff>162433</xdr:rowOff>
    </xdr:to>
    <xdr:cxnSp macro="">
      <xdr:nvCxnSpPr>
        <xdr:cNvPr id="148" name="直線コネクタ 147">
          <a:extLst>
            <a:ext uri="{FF2B5EF4-FFF2-40B4-BE49-F238E27FC236}">
              <a16:creationId xmlns:a16="http://schemas.microsoft.com/office/drawing/2014/main" id="{62C1CEB4-DC48-405B-80BC-FC80B9226AFB}"/>
            </a:ext>
          </a:extLst>
        </xdr:cNvPr>
        <xdr:cNvCxnSpPr/>
      </xdr:nvCxnSpPr>
      <xdr:spPr>
        <a:xfrm flipV="1">
          <a:off x="13322300" y="5715007"/>
          <a:ext cx="762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80758</xdr:rowOff>
    </xdr:from>
    <xdr:to>
      <xdr:col>64</xdr:col>
      <xdr:colOff>123825</xdr:colOff>
      <xdr:row>30</xdr:row>
      <xdr:rowOff>10908</xdr:rowOff>
    </xdr:to>
    <xdr:sp macro="" textlink="">
      <xdr:nvSpPr>
        <xdr:cNvPr id="149" name="楕円 148">
          <a:extLst>
            <a:ext uri="{FF2B5EF4-FFF2-40B4-BE49-F238E27FC236}">
              <a16:creationId xmlns:a16="http://schemas.microsoft.com/office/drawing/2014/main" id="{D5961DD9-FA7D-4104-A645-EE4F6EB9C3F7}"/>
            </a:ext>
          </a:extLst>
        </xdr:cNvPr>
        <xdr:cNvSpPr/>
      </xdr:nvSpPr>
      <xdr:spPr>
        <a:xfrm>
          <a:off x="12509500" y="58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162433</xdr:rowOff>
    </xdr:from>
    <xdr:to>
      <xdr:col>68</xdr:col>
      <xdr:colOff>73025</xdr:colOff>
      <xdr:row>29</xdr:row>
      <xdr:rowOff>131558</xdr:rowOff>
    </xdr:to>
    <xdr:cxnSp macro="">
      <xdr:nvCxnSpPr>
        <xdr:cNvPr id="150" name="直線コネクタ 149">
          <a:extLst>
            <a:ext uri="{FF2B5EF4-FFF2-40B4-BE49-F238E27FC236}">
              <a16:creationId xmlns:a16="http://schemas.microsoft.com/office/drawing/2014/main" id="{38B0EDBE-C0DB-4C68-B895-CC1F3062F196}"/>
            </a:ext>
          </a:extLst>
        </xdr:cNvPr>
        <xdr:cNvCxnSpPr/>
      </xdr:nvCxnSpPr>
      <xdr:spPr>
        <a:xfrm flipV="1">
          <a:off x="12560300" y="5734558"/>
          <a:ext cx="762000" cy="14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35729</xdr:rowOff>
    </xdr:from>
    <xdr:to>
      <xdr:col>60</xdr:col>
      <xdr:colOff>123825</xdr:colOff>
      <xdr:row>30</xdr:row>
      <xdr:rowOff>137329</xdr:rowOff>
    </xdr:to>
    <xdr:sp macro="" textlink="">
      <xdr:nvSpPr>
        <xdr:cNvPr id="151" name="楕円 150">
          <a:extLst>
            <a:ext uri="{FF2B5EF4-FFF2-40B4-BE49-F238E27FC236}">
              <a16:creationId xmlns:a16="http://schemas.microsoft.com/office/drawing/2014/main" id="{8FA3E61C-9E2E-42E5-9134-03E8D22041F0}"/>
            </a:ext>
          </a:extLst>
        </xdr:cNvPr>
        <xdr:cNvSpPr/>
      </xdr:nvSpPr>
      <xdr:spPr>
        <a:xfrm>
          <a:off x="11747500" y="59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131558</xdr:rowOff>
    </xdr:from>
    <xdr:to>
      <xdr:col>64</xdr:col>
      <xdr:colOff>73025</xdr:colOff>
      <xdr:row>30</xdr:row>
      <xdr:rowOff>86529</xdr:rowOff>
    </xdr:to>
    <xdr:cxnSp macro="">
      <xdr:nvCxnSpPr>
        <xdr:cNvPr id="152" name="直線コネクタ 151">
          <a:extLst>
            <a:ext uri="{FF2B5EF4-FFF2-40B4-BE49-F238E27FC236}">
              <a16:creationId xmlns:a16="http://schemas.microsoft.com/office/drawing/2014/main" id="{6A6CD647-1A8B-4557-8234-D9B1A740809C}"/>
            </a:ext>
          </a:extLst>
        </xdr:cNvPr>
        <xdr:cNvCxnSpPr/>
      </xdr:nvCxnSpPr>
      <xdr:spPr>
        <a:xfrm flipV="1">
          <a:off x="11798300" y="5875133"/>
          <a:ext cx="762000" cy="12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3" name="n_1aveValue債務償還比率">
          <a:extLst>
            <a:ext uri="{FF2B5EF4-FFF2-40B4-BE49-F238E27FC236}">
              <a16:creationId xmlns:a16="http://schemas.microsoft.com/office/drawing/2014/main" id="{90C0FA86-C1BF-4075-91C0-7AFDE6CB00D4}"/>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54" name="n_2aveValue債務償還比率">
          <a:extLst>
            <a:ext uri="{FF2B5EF4-FFF2-40B4-BE49-F238E27FC236}">
              <a16:creationId xmlns:a16="http://schemas.microsoft.com/office/drawing/2014/main" id="{96318DCB-8AA3-415A-8DE0-3F83A2E972A5}"/>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5" name="n_3aveValue債務償還比率">
          <a:extLst>
            <a:ext uri="{FF2B5EF4-FFF2-40B4-BE49-F238E27FC236}">
              <a16:creationId xmlns:a16="http://schemas.microsoft.com/office/drawing/2014/main" id="{1D6D1161-A759-48D8-9FA9-57DD04FE133F}"/>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6" name="n_4aveValue債務償還比率">
          <a:extLst>
            <a:ext uri="{FF2B5EF4-FFF2-40B4-BE49-F238E27FC236}">
              <a16:creationId xmlns:a16="http://schemas.microsoft.com/office/drawing/2014/main" id="{E3C0A856-3645-4181-B9E7-5CE17025EB11}"/>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38759</xdr:rowOff>
    </xdr:from>
    <xdr:ext cx="469744" cy="259045"/>
    <xdr:sp macro="" textlink="">
      <xdr:nvSpPr>
        <xdr:cNvPr id="157" name="n_1mainValue債務償還比率">
          <a:extLst>
            <a:ext uri="{FF2B5EF4-FFF2-40B4-BE49-F238E27FC236}">
              <a16:creationId xmlns:a16="http://schemas.microsoft.com/office/drawing/2014/main" id="{876BBF1D-AB5B-4A3D-8300-90420097F79F}"/>
            </a:ext>
          </a:extLst>
        </xdr:cNvPr>
        <xdr:cNvSpPr txBox="1"/>
      </xdr:nvSpPr>
      <xdr:spPr>
        <a:xfrm>
          <a:off x="13836727" y="543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58310</xdr:rowOff>
    </xdr:from>
    <xdr:ext cx="469744" cy="259045"/>
    <xdr:sp macro="" textlink="">
      <xdr:nvSpPr>
        <xdr:cNvPr id="158" name="n_2mainValue債務償還比率">
          <a:extLst>
            <a:ext uri="{FF2B5EF4-FFF2-40B4-BE49-F238E27FC236}">
              <a16:creationId xmlns:a16="http://schemas.microsoft.com/office/drawing/2014/main" id="{A1FF5F96-4F90-4061-99E5-E8F85E8BBB43}"/>
            </a:ext>
          </a:extLst>
        </xdr:cNvPr>
        <xdr:cNvSpPr txBox="1"/>
      </xdr:nvSpPr>
      <xdr:spPr>
        <a:xfrm>
          <a:off x="13087427" y="545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27435</xdr:rowOff>
    </xdr:from>
    <xdr:ext cx="469744" cy="259045"/>
    <xdr:sp macro="" textlink="">
      <xdr:nvSpPr>
        <xdr:cNvPr id="159" name="n_3mainValue債務償還比率">
          <a:extLst>
            <a:ext uri="{FF2B5EF4-FFF2-40B4-BE49-F238E27FC236}">
              <a16:creationId xmlns:a16="http://schemas.microsoft.com/office/drawing/2014/main" id="{DDA3E47D-D196-4646-8BD0-998BA46A28D4}"/>
            </a:ext>
          </a:extLst>
        </xdr:cNvPr>
        <xdr:cNvSpPr txBox="1"/>
      </xdr:nvSpPr>
      <xdr:spPr>
        <a:xfrm>
          <a:off x="12325427" y="559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153856</xdr:rowOff>
    </xdr:from>
    <xdr:ext cx="469744" cy="259045"/>
    <xdr:sp macro="" textlink="">
      <xdr:nvSpPr>
        <xdr:cNvPr id="160" name="n_4mainValue債務償還比率">
          <a:extLst>
            <a:ext uri="{FF2B5EF4-FFF2-40B4-BE49-F238E27FC236}">
              <a16:creationId xmlns:a16="http://schemas.microsoft.com/office/drawing/2014/main" id="{438A4625-4725-4FE2-BD81-E8C9E9FEF72C}"/>
            </a:ext>
          </a:extLst>
        </xdr:cNvPr>
        <xdr:cNvSpPr txBox="1"/>
      </xdr:nvSpPr>
      <xdr:spPr>
        <a:xfrm>
          <a:off x="11563427" y="572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662A5EC-CFBA-4CC3-AC41-E4493103C6D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97C89F9-F078-456F-A56C-DCB6561B925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24E2E1C-1373-456C-9D35-4CD10D7C7A7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C3C4EDA-ECE5-4DF3-ADE8-E3A1F5576CA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4916278-B09E-4842-8231-03EC841197C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F439A5E-A2B3-4E68-B48F-FB658BDD6DF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B3E1EB-0694-4768-83DA-77074ACA24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44D928-3CA2-47E3-8ACB-9FD347EA1F6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01CD86-3B03-45EE-8E88-1705FB4AD3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E10C8B-E374-4FFF-90D0-CF8E408B52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03032A-DF56-4ED8-AAB7-F185061FDF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772821-CBAA-498E-A205-924ACA3173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AB29CD-312F-4945-836A-E586119E7E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FE2B1A-8190-4DF3-9F5F-68E07B2E2E3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45A6E9-789F-47B9-8251-D963D615F0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05C34D-16D2-4B5B-A875-6BA7C32F432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32,881
32,671
26.96
18,763,889
17,730,522
934,123
7,746,395
10,726,187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0ABC1E-13AF-4687-83C2-113857C169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4FE12E-CE76-4B96-AF36-EACE4CB6B4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46A6DF-33D7-4069-814A-903A51A52E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0EDE3B-1A63-4F70-8DC3-384F766C09A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C9DE9F-1602-433F-9828-6E641B9081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B833E3-8367-4B07-AF8D-6CAB438922A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19C075-72A6-4854-B943-10DFF8FAFD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6D6D65-9941-44FD-B816-CB415A3FF1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383A4E-9201-41A7-84A2-CE6EF30F76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F459BF-7EC0-4F4C-A38F-7F774D16C7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055D75-B6C8-4B14-B7F4-729F78E7CC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68E703-2EF4-4D10-BE5B-6DC5B235056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9195A8-5D57-4A1A-9155-7291137390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6D8D26-0F11-4899-AD60-42A9FF814A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0909038-9C87-41CB-AA03-0877213926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96CE538-BCD4-4272-94E0-80BB771F77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547E3C-EFD2-43BB-A5E3-AC06EA53F8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7FF465-9C37-4F7E-882E-A2DD2785F09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8CAF38-B1AC-4A11-B4F5-CC73E731F7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6E7A0B-B79A-4EFF-B22F-982AD35A56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C83E06-207E-4A92-AA1B-B8AC3C370F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784A59-7E4E-40A8-B2DD-6389340CC6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99731E-4F15-4D52-9DCB-61DC9F4165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AD934D-F81E-4FEE-B8D6-A758F434A44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B01D0C-86E5-4B91-A922-A727AC9F64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028F56-86E3-4EE7-AEA5-DBEC5870425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68A99D-C90E-4570-92F7-9A370166346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001EDC-46AF-4DDD-9C9C-E43A6B22EC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BDDF53-DCC6-43BA-8E8C-4260522F18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5ED11C-8CC2-4EDE-957F-686D15B7A5E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3EB532-4499-415F-B3C0-7EE52C7D9E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54E145-7F52-43C7-81B0-5D7A1EE6E80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6A8541A-D680-45D4-8C81-84D68F7A768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7A59A37-2D87-4200-B123-5F041852A9D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9BB77C7-719B-4D09-BCA5-5FEF067D529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188164C-C39D-44FF-94E4-1FBEDA3AD4F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423A2EF-F44C-44C7-91B3-B51B4E60E77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244F354-D3D5-47D4-B37D-E8021C4070E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BE9F123-CB3F-4FBB-86CB-BFA244B1927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79CEAA9-8718-4042-BDB9-42AFE90F7FC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340E09E-5E3C-49FC-8C34-75F8F08240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C4272F2-5289-4541-9385-F7886C108B8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A1719D7-0851-44AD-B44C-50FCDF6D342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6058EAE0-E576-4ECA-B29F-161178B38336}"/>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97CC25CC-2F6C-4F51-8517-D9B2B78DCEB8}"/>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2013059B-8781-4F9A-98A9-36EB005176B5}"/>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47AEC5AE-EFBE-46C5-8C2D-04A2DF7A9E4E}"/>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1E04F28-B3A8-46A1-94AF-72E3D18D8969}"/>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A5A8F6AC-BDBE-42BE-B0FE-5763017F9D78}"/>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5FD9CE9-DDCC-4325-9683-8D7AC7131396}"/>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3252A520-FEE1-46CF-9944-473F2B65E2A9}"/>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6E8A4789-06F2-4ACD-95C5-73DF42AFF04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3EC22C4B-898A-40BF-B6FA-E22B44F5675B}"/>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AF28F287-3047-44DF-8291-021A18ACEDCB}"/>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695F530-8B08-4AF8-B711-CFFF380D77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C6CE3CF-D881-491C-BDE0-F678AF0283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E3140E7-8182-4596-A9EA-FBAB5F71AF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08F96D-A7DF-4E0B-840B-E459543310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E5FA5E-7946-4B82-BE0E-692EDF8C487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77978</xdr:rowOff>
    </xdr:from>
    <xdr:to>
      <xdr:col>24</xdr:col>
      <xdr:colOff>114300</xdr:colOff>
      <xdr:row>36</xdr:row>
      <xdr:rowOff>8128</xdr:rowOff>
    </xdr:to>
    <xdr:sp macro="" textlink="">
      <xdr:nvSpPr>
        <xdr:cNvPr id="71" name="楕円 70">
          <a:extLst>
            <a:ext uri="{FF2B5EF4-FFF2-40B4-BE49-F238E27FC236}">
              <a16:creationId xmlns:a16="http://schemas.microsoft.com/office/drawing/2014/main" id="{84BA2957-5F2F-4E51-8A39-B2F5493F3265}"/>
            </a:ext>
          </a:extLst>
        </xdr:cNvPr>
        <xdr:cNvSpPr/>
      </xdr:nvSpPr>
      <xdr:spPr>
        <a:xfrm>
          <a:off x="45847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100855</xdr:rowOff>
    </xdr:from>
    <xdr:ext cx="405111" cy="259045"/>
    <xdr:sp macro="" textlink="">
      <xdr:nvSpPr>
        <xdr:cNvPr id="72" name="【道路】&#10;有形固定資産減価償却率該当値テキスト">
          <a:extLst>
            <a:ext uri="{FF2B5EF4-FFF2-40B4-BE49-F238E27FC236}">
              <a16:creationId xmlns:a16="http://schemas.microsoft.com/office/drawing/2014/main" id="{3CF32B3A-9F05-456B-B4F2-F334263BB859}"/>
            </a:ext>
          </a:extLst>
        </xdr:cNvPr>
        <xdr:cNvSpPr txBox="1"/>
      </xdr:nvSpPr>
      <xdr:spPr>
        <a:xfrm>
          <a:off x="4673600" y="593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57404</xdr:rowOff>
    </xdr:from>
    <xdr:to>
      <xdr:col>20</xdr:col>
      <xdr:colOff>38100</xdr:colOff>
      <xdr:row>35</xdr:row>
      <xdr:rowOff>159004</xdr:rowOff>
    </xdr:to>
    <xdr:sp macro="" textlink="">
      <xdr:nvSpPr>
        <xdr:cNvPr id="73" name="楕円 72">
          <a:extLst>
            <a:ext uri="{FF2B5EF4-FFF2-40B4-BE49-F238E27FC236}">
              <a16:creationId xmlns:a16="http://schemas.microsoft.com/office/drawing/2014/main" id="{4D7B76C8-F628-4494-84A2-94C959935083}"/>
            </a:ext>
          </a:extLst>
        </xdr:cNvPr>
        <xdr:cNvSpPr/>
      </xdr:nvSpPr>
      <xdr:spPr>
        <a:xfrm>
          <a:off x="3746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108204</xdr:rowOff>
    </xdr:from>
    <xdr:to>
      <xdr:col>24</xdr:col>
      <xdr:colOff>63500</xdr:colOff>
      <xdr:row>35</xdr:row>
      <xdr:rowOff>128778</xdr:rowOff>
    </xdr:to>
    <xdr:cxnSp macro="">
      <xdr:nvCxnSpPr>
        <xdr:cNvPr id="74" name="直線コネクタ 73">
          <a:extLst>
            <a:ext uri="{FF2B5EF4-FFF2-40B4-BE49-F238E27FC236}">
              <a16:creationId xmlns:a16="http://schemas.microsoft.com/office/drawing/2014/main" id="{B8A3D4A2-231B-432A-B26E-E08F4A96FC7A}"/>
            </a:ext>
          </a:extLst>
        </xdr:cNvPr>
        <xdr:cNvCxnSpPr/>
      </xdr:nvCxnSpPr>
      <xdr:spPr>
        <a:xfrm>
          <a:off x="3797300" y="610895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xdr:rowOff>
    </xdr:from>
    <xdr:to>
      <xdr:col>15</xdr:col>
      <xdr:colOff>101600</xdr:colOff>
      <xdr:row>35</xdr:row>
      <xdr:rowOff>106426</xdr:rowOff>
    </xdr:to>
    <xdr:sp macro="" textlink="">
      <xdr:nvSpPr>
        <xdr:cNvPr id="75" name="楕円 74">
          <a:extLst>
            <a:ext uri="{FF2B5EF4-FFF2-40B4-BE49-F238E27FC236}">
              <a16:creationId xmlns:a16="http://schemas.microsoft.com/office/drawing/2014/main" id="{0A914AEA-B879-46B4-9B90-B18C000482AF}"/>
            </a:ext>
          </a:extLst>
        </xdr:cNvPr>
        <xdr:cNvSpPr/>
      </xdr:nvSpPr>
      <xdr:spPr>
        <a:xfrm>
          <a:off x="285750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55626</xdr:rowOff>
    </xdr:from>
    <xdr:to>
      <xdr:col>19</xdr:col>
      <xdr:colOff>177800</xdr:colOff>
      <xdr:row>35</xdr:row>
      <xdr:rowOff>108204</xdr:rowOff>
    </xdr:to>
    <xdr:cxnSp macro="">
      <xdr:nvCxnSpPr>
        <xdr:cNvPr id="76" name="直線コネクタ 75">
          <a:extLst>
            <a:ext uri="{FF2B5EF4-FFF2-40B4-BE49-F238E27FC236}">
              <a16:creationId xmlns:a16="http://schemas.microsoft.com/office/drawing/2014/main" id="{3B7F78DE-C090-4E62-A080-0C1CBBC20279}"/>
            </a:ext>
          </a:extLst>
        </xdr:cNvPr>
        <xdr:cNvCxnSpPr/>
      </xdr:nvCxnSpPr>
      <xdr:spPr>
        <a:xfrm>
          <a:off x="2908300" y="605637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146558</xdr:rowOff>
    </xdr:from>
    <xdr:to>
      <xdr:col>10</xdr:col>
      <xdr:colOff>165100</xdr:colOff>
      <xdr:row>35</xdr:row>
      <xdr:rowOff>76708</xdr:rowOff>
    </xdr:to>
    <xdr:sp macro="" textlink="">
      <xdr:nvSpPr>
        <xdr:cNvPr id="77" name="楕円 76">
          <a:extLst>
            <a:ext uri="{FF2B5EF4-FFF2-40B4-BE49-F238E27FC236}">
              <a16:creationId xmlns:a16="http://schemas.microsoft.com/office/drawing/2014/main" id="{95789778-CD88-4D0F-B1E2-F840BDA26C48}"/>
            </a:ext>
          </a:extLst>
        </xdr:cNvPr>
        <xdr:cNvSpPr/>
      </xdr:nvSpPr>
      <xdr:spPr>
        <a:xfrm>
          <a:off x="1968500" y="59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25908</xdr:rowOff>
    </xdr:from>
    <xdr:to>
      <xdr:col>15</xdr:col>
      <xdr:colOff>50800</xdr:colOff>
      <xdr:row>35</xdr:row>
      <xdr:rowOff>55626</xdr:rowOff>
    </xdr:to>
    <xdr:cxnSp macro="">
      <xdr:nvCxnSpPr>
        <xdr:cNvPr id="78" name="直線コネクタ 77">
          <a:extLst>
            <a:ext uri="{FF2B5EF4-FFF2-40B4-BE49-F238E27FC236}">
              <a16:creationId xmlns:a16="http://schemas.microsoft.com/office/drawing/2014/main" id="{15BB5F34-799D-4BCF-91C5-EB450A8DA390}"/>
            </a:ext>
          </a:extLst>
        </xdr:cNvPr>
        <xdr:cNvCxnSpPr/>
      </xdr:nvCxnSpPr>
      <xdr:spPr>
        <a:xfrm>
          <a:off x="2019300" y="602665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130556</xdr:rowOff>
    </xdr:from>
    <xdr:to>
      <xdr:col>6</xdr:col>
      <xdr:colOff>38100</xdr:colOff>
      <xdr:row>35</xdr:row>
      <xdr:rowOff>60706</xdr:rowOff>
    </xdr:to>
    <xdr:sp macro="" textlink="">
      <xdr:nvSpPr>
        <xdr:cNvPr id="79" name="楕円 78">
          <a:extLst>
            <a:ext uri="{FF2B5EF4-FFF2-40B4-BE49-F238E27FC236}">
              <a16:creationId xmlns:a16="http://schemas.microsoft.com/office/drawing/2014/main" id="{073D9E43-9172-4FC4-AFF0-0B389AE4DB1B}"/>
            </a:ext>
          </a:extLst>
        </xdr:cNvPr>
        <xdr:cNvSpPr/>
      </xdr:nvSpPr>
      <xdr:spPr>
        <a:xfrm>
          <a:off x="1079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xdr:rowOff>
    </xdr:from>
    <xdr:to>
      <xdr:col>10</xdr:col>
      <xdr:colOff>114300</xdr:colOff>
      <xdr:row>35</xdr:row>
      <xdr:rowOff>25908</xdr:rowOff>
    </xdr:to>
    <xdr:cxnSp macro="">
      <xdr:nvCxnSpPr>
        <xdr:cNvPr id="80" name="直線コネクタ 79">
          <a:extLst>
            <a:ext uri="{FF2B5EF4-FFF2-40B4-BE49-F238E27FC236}">
              <a16:creationId xmlns:a16="http://schemas.microsoft.com/office/drawing/2014/main" id="{1C9A1C10-2FB7-49EB-A927-4419F7889B3E}"/>
            </a:ext>
          </a:extLst>
        </xdr:cNvPr>
        <xdr:cNvCxnSpPr/>
      </xdr:nvCxnSpPr>
      <xdr:spPr>
        <a:xfrm>
          <a:off x="1130300" y="60106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38D537D6-9DD4-447F-AB6B-281AA590B771}"/>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BD772F86-FDA4-4D0D-AE6D-3C4A718D4A12}"/>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5BE0B31F-FB8E-4A4D-9FF2-1B276CC9D8DB}"/>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6F2757DC-B2E4-4B89-B6E1-0AA2959C7578}"/>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4081</xdr:rowOff>
    </xdr:from>
    <xdr:ext cx="405111" cy="259045"/>
    <xdr:sp macro="" textlink="">
      <xdr:nvSpPr>
        <xdr:cNvPr id="85" name="n_1mainValue【道路】&#10;有形固定資産減価償却率">
          <a:extLst>
            <a:ext uri="{FF2B5EF4-FFF2-40B4-BE49-F238E27FC236}">
              <a16:creationId xmlns:a16="http://schemas.microsoft.com/office/drawing/2014/main" id="{15851F9E-C221-465E-B5E3-16A29B9181CD}"/>
            </a:ext>
          </a:extLst>
        </xdr:cNvPr>
        <xdr:cNvSpPr txBox="1"/>
      </xdr:nvSpPr>
      <xdr:spPr>
        <a:xfrm>
          <a:off x="3582044" y="58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122953</xdr:rowOff>
    </xdr:from>
    <xdr:ext cx="405111" cy="259045"/>
    <xdr:sp macro="" textlink="">
      <xdr:nvSpPr>
        <xdr:cNvPr id="86" name="n_2mainValue【道路】&#10;有形固定資産減価償却率">
          <a:extLst>
            <a:ext uri="{FF2B5EF4-FFF2-40B4-BE49-F238E27FC236}">
              <a16:creationId xmlns:a16="http://schemas.microsoft.com/office/drawing/2014/main" id="{7CA5C01A-3F66-4752-8CBC-F3BA0F090880}"/>
            </a:ext>
          </a:extLst>
        </xdr:cNvPr>
        <xdr:cNvSpPr txBox="1"/>
      </xdr:nvSpPr>
      <xdr:spPr>
        <a:xfrm>
          <a:off x="2705744" y="578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2685E9DD-B375-4BA9-B231-9A3B8DCFA2B3}"/>
            </a:ext>
          </a:extLst>
        </xdr:cNvPr>
        <xdr:cNvSpPr txBox="1"/>
      </xdr:nvSpPr>
      <xdr:spPr>
        <a:xfrm>
          <a:off x="1816744" y="575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77233</xdr:rowOff>
    </xdr:from>
    <xdr:ext cx="405111" cy="259045"/>
    <xdr:sp macro="" textlink="">
      <xdr:nvSpPr>
        <xdr:cNvPr id="88" name="n_4mainValue【道路】&#10;有形固定資産減価償却率">
          <a:extLst>
            <a:ext uri="{FF2B5EF4-FFF2-40B4-BE49-F238E27FC236}">
              <a16:creationId xmlns:a16="http://schemas.microsoft.com/office/drawing/2014/main" id="{65CC576C-9339-46A7-81C1-139E2093A3BE}"/>
            </a:ext>
          </a:extLst>
        </xdr:cNvPr>
        <xdr:cNvSpPr txBox="1"/>
      </xdr:nvSpPr>
      <xdr:spPr>
        <a:xfrm>
          <a:off x="9277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DD23C41-3E64-41CE-9543-4AD181AFBC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4551319-61CC-4101-8D7E-65FF6B203C2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981F78E-951B-48AE-AC8D-92EF4D5522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1C68CC6-166C-46FF-8548-26F2CC72A5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DE9E04E-4BBE-489F-A354-B4358B385B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7F665C3-10C3-4FAC-B73C-F0A1CD50CA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CFDE9C0-A91E-444B-8B19-A02904580B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8C517E5-D8B1-469B-A648-B4EF131999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ECED3D8-DE4D-4AC3-90B0-6CCB1C6C4B3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22A64F9-695B-4B4D-A5CA-1C567F1877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BFADE8D-5F4D-40AC-9157-01498D4F23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788153A-A695-41CB-B80E-3268EFCC6E2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591CC77-36B2-443B-8F46-C017828EFC8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4F48A93-3A7F-41DA-A380-D648D0A14D9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32732FA-38B2-4596-82A2-D172423F8CF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9A8AF00-AD37-4CD5-A933-8FA5611B470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49EA952-1A1C-43B9-AD9B-CDDBDF9A8DB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95E6594-F509-441B-8F05-D74A29A2E86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698B05D-A49D-4D07-8C67-221FCFB17F2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E13DE89-FE9B-462E-894F-F87A4C7D371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2716A2F-3C54-43A3-BA3D-30F6DB535C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A32E2C9-7888-4142-82FB-A5604045859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6107BDA-61E5-413B-9494-8E287C9F99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6B025BE2-EB55-43B6-BC82-3BBE183931A5}"/>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D4F1A97-CB96-4B27-94A1-8D5D197458EC}"/>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CBA751DC-2101-4CB7-8EB2-964FEFA570CB}"/>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8EBFC4FB-8F65-46EA-8433-FEB7D507CE0C}"/>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BB709653-D44F-4D1D-8409-EF1E116B50D8}"/>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C9A71B0E-8544-4FA4-AA17-CBB92066434D}"/>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49861A90-B04B-4D8F-B8C5-54DC72DFC754}"/>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E5981468-107F-48F3-8695-61473C22DC84}"/>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559B34BE-48D3-4E78-BC7F-98CD3A40B325}"/>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C2409B36-265E-43C8-AF09-1B2C7E36CE0A}"/>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D1FB77F5-B942-40C0-BC62-A3905AE989F5}"/>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35DEBCB-80A1-4CD6-A5B9-5802208C12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E4C8574-F928-4A19-908A-0D2BA894764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4C4E9F0-D6C2-497F-88B4-EC191EE3DB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B2E16D-1C1C-4CFA-89BA-944C2C8F6C1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39186B4-DA6F-4B39-8D27-7E807BA04B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406</xdr:rowOff>
    </xdr:from>
    <xdr:to>
      <xdr:col>55</xdr:col>
      <xdr:colOff>50800</xdr:colOff>
      <xdr:row>40</xdr:row>
      <xdr:rowOff>102006</xdr:rowOff>
    </xdr:to>
    <xdr:sp macro="" textlink="">
      <xdr:nvSpPr>
        <xdr:cNvPr id="128" name="楕円 127">
          <a:extLst>
            <a:ext uri="{FF2B5EF4-FFF2-40B4-BE49-F238E27FC236}">
              <a16:creationId xmlns:a16="http://schemas.microsoft.com/office/drawing/2014/main" id="{A16CF429-F7AE-4DD3-B4B5-897950235484}"/>
            </a:ext>
          </a:extLst>
        </xdr:cNvPr>
        <xdr:cNvSpPr/>
      </xdr:nvSpPr>
      <xdr:spPr>
        <a:xfrm>
          <a:off x="10426700" y="68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150283</xdr:rowOff>
    </xdr:from>
    <xdr:ext cx="469744" cy="259045"/>
    <xdr:sp macro="" textlink="">
      <xdr:nvSpPr>
        <xdr:cNvPr id="129" name="【道路】&#10;一人当たり延長該当値テキスト">
          <a:extLst>
            <a:ext uri="{FF2B5EF4-FFF2-40B4-BE49-F238E27FC236}">
              <a16:creationId xmlns:a16="http://schemas.microsoft.com/office/drawing/2014/main" id="{DA4D0951-5F56-469A-B6CA-BC6D9F4EA4E3}"/>
            </a:ext>
          </a:extLst>
        </xdr:cNvPr>
        <xdr:cNvSpPr txBox="1"/>
      </xdr:nvSpPr>
      <xdr:spPr>
        <a:xfrm>
          <a:off x="10515600" y="683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169342</xdr:rowOff>
    </xdr:from>
    <xdr:to>
      <xdr:col>50</xdr:col>
      <xdr:colOff>165100</xdr:colOff>
      <xdr:row>40</xdr:row>
      <xdr:rowOff>99492</xdr:rowOff>
    </xdr:to>
    <xdr:sp macro="" textlink="">
      <xdr:nvSpPr>
        <xdr:cNvPr id="130" name="楕円 129">
          <a:extLst>
            <a:ext uri="{FF2B5EF4-FFF2-40B4-BE49-F238E27FC236}">
              <a16:creationId xmlns:a16="http://schemas.microsoft.com/office/drawing/2014/main" id="{0C8C507C-4774-432F-8996-9C4C3C1BA2BF}"/>
            </a:ext>
          </a:extLst>
        </xdr:cNvPr>
        <xdr:cNvSpPr/>
      </xdr:nvSpPr>
      <xdr:spPr>
        <a:xfrm>
          <a:off x="9588500" y="68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48692</xdr:rowOff>
    </xdr:from>
    <xdr:to>
      <xdr:col>55</xdr:col>
      <xdr:colOff>0</xdr:colOff>
      <xdr:row>40</xdr:row>
      <xdr:rowOff>51206</xdr:rowOff>
    </xdr:to>
    <xdr:cxnSp macro="">
      <xdr:nvCxnSpPr>
        <xdr:cNvPr id="131" name="直線コネクタ 130">
          <a:extLst>
            <a:ext uri="{FF2B5EF4-FFF2-40B4-BE49-F238E27FC236}">
              <a16:creationId xmlns:a16="http://schemas.microsoft.com/office/drawing/2014/main" id="{6791FDB3-642D-4FA1-AE2B-1CDEA3A36400}"/>
            </a:ext>
          </a:extLst>
        </xdr:cNvPr>
        <xdr:cNvCxnSpPr/>
      </xdr:nvCxnSpPr>
      <xdr:spPr>
        <a:xfrm>
          <a:off x="9639300" y="6906692"/>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164427</xdr:rowOff>
    </xdr:from>
    <xdr:to>
      <xdr:col>46</xdr:col>
      <xdr:colOff>38100</xdr:colOff>
      <xdr:row>40</xdr:row>
      <xdr:rowOff>94577</xdr:rowOff>
    </xdr:to>
    <xdr:sp macro="" textlink="">
      <xdr:nvSpPr>
        <xdr:cNvPr id="132" name="楕円 131">
          <a:extLst>
            <a:ext uri="{FF2B5EF4-FFF2-40B4-BE49-F238E27FC236}">
              <a16:creationId xmlns:a16="http://schemas.microsoft.com/office/drawing/2014/main" id="{37A5966D-7541-4FEF-85EA-8193C8CAB088}"/>
            </a:ext>
          </a:extLst>
        </xdr:cNvPr>
        <xdr:cNvSpPr/>
      </xdr:nvSpPr>
      <xdr:spPr>
        <a:xfrm>
          <a:off x="8699500" y="68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43777</xdr:rowOff>
    </xdr:from>
    <xdr:to>
      <xdr:col>50</xdr:col>
      <xdr:colOff>114300</xdr:colOff>
      <xdr:row>40</xdr:row>
      <xdr:rowOff>48692</xdr:rowOff>
    </xdr:to>
    <xdr:cxnSp macro="">
      <xdr:nvCxnSpPr>
        <xdr:cNvPr id="133" name="直線コネクタ 132">
          <a:extLst>
            <a:ext uri="{FF2B5EF4-FFF2-40B4-BE49-F238E27FC236}">
              <a16:creationId xmlns:a16="http://schemas.microsoft.com/office/drawing/2014/main" id="{C2FE8B2F-0423-4561-8BFF-426E2C2E55BD}"/>
            </a:ext>
          </a:extLst>
        </xdr:cNvPr>
        <xdr:cNvCxnSpPr/>
      </xdr:nvCxnSpPr>
      <xdr:spPr>
        <a:xfrm>
          <a:off x="8750300" y="69017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161607</xdr:rowOff>
    </xdr:from>
    <xdr:to>
      <xdr:col>41</xdr:col>
      <xdr:colOff>101600</xdr:colOff>
      <xdr:row>40</xdr:row>
      <xdr:rowOff>91757</xdr:rowOff>
    </xdr:to>
    <xdr:sp macro="" textlink="">
      <xdr:nvSpPr>
        <xdr:cNvPr id="134" name="楕円 133">
          <a:extLst>
            <a:ext uri="{FF2B5EF4-FFF2-40B4-BE49-F238E27FC236}">
              <a16:creationId xmlns:a16="http://schemas.microsoft.com/office/drawing/2014/main" id="{14ACE2F7-AF06-4133-AE69-3109ACD0443E}"/>
            </a:ext>
          </a:extLst>
        </xdr:cNvPr>
        <xdr:cNvSpPr/>
      </xdr:nvSpPr>
      <xdr:spPr>
        <a:xfrm>
          <a:off x="7810500" y="68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40957</xdr:rowOff>
    </xdr:from>
    <xdr:to>
      <xdr:col>45</xdr:col>
      <xdr:colOff>177800</xdr:colOff>
      <xdr:row>40</xdr:row>
      <xdr:rowOff>43777</xdr:rowOff>
    </xdr:to>
    <xdr:cxnSp macro="">
      <xdr:nvCxnSpPr>
        <xdr:cNvPr id="135" name="直線コネクタ 134">
          <a:extLst>
            <a:ext uri="{FF2B5EF4-FFF2-40B4-BE49-F238E27FC236}">
              <a16:creationId xmlns:a16="http://schemas.microsoft.com/office/drawing/2014/main" id="{0B04983B-7FFE-4683-8460-E9A55A4A6E58}"/>
            </a:ext>
          </a:extLst>
        </xdr:cNvPr>
        <xdr:cNvCxnSpPr/>
      </xdr:nvCxnSpPr>
      <xdr:spPr>
        <a:xfrm>
          <a:off x="7861300" y="6898957"/>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161951</xdr:rowOff>
    </xdr:from>
    <xdr:to>
      <xdr:col>36</xdr:col>
      <xdr:colOff>165100</xdr:colOff>
      <xdr:row>40</xdr:row>
      <xdr:rowOff>92101</xdr:rowOff>
    </xdr:to>
    <xdr:sp macro="" textlink="">
      <xdr:nvSpPr>
        <xdr:cNvPr id="136" name="楕円 135">
          <a:extLst>
            <a:ext uri="{FF2B5EF4-FFF2-40B4-BE49-F238E27FC236}">
              <a16:creationId xmlns:a16="http://schemas.microsoft.com/office/drawing/2014/main" id="{AD4C824E-40A6-45DC-9C3A-FD4B7872D459}"/>
            </a:ext>
          </a:extLst>
        </xdr:cNvPr>
        <xdr:cNvSpPr/>
      </xdr:nvSpPr>
      <xdr:spPr>
        <a:xfrm>
          <a:off x="6921500" y="68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40957</xdr:rowOff>
    </xdr:from>
    <xdr:to>
      <xdr:col>41</xdr:col>
      <xdr:colOff>50800</xdr:colOff>
      <xdr:row>40</xdr:row>
      <xdr:rowOff>41301</xdr:rowOff>
    </xdr:to>
    <xdr:cxnSp macro="">
      <xdr:nvCxnSpPr>
        <xdr:cNvPr id="137" name="直線コネクタ 136">
          <a:extLst>
            <a:ext uri="{FF2B5EF4-FFF2-40B4-BE49-F238E27FC236}">
              <a16:creationId xmlns:a16="http://schemas.microsoft.com/office/drawing/2014/main" id="{B8FFEAED-9F60-4D4E-A1E7-3C0FC587F6DE}"/>
            </a:ext>
          </a:extLst>
        </xdr:cNvPr>
        <xdr:cNvCxnSpPr/>
      </xdr:nvCxnSpPr>
      <xdr:spPr>
        <a:xfrm flipV="1">
          <a:off x="6972300" y="6898957"/>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CB0EAABA-8402-47F8-967D-053025FD8DDA}"/>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579C44EC-CD61-4AC7-A4BA-E53A3E953D79}"/>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7F365260-BCCF-4DA0-8A59-11D3556C4842}"/>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B0F22B59-1F7B-456F-A6DF-2CBEB7E4B26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90619</xdr:rowOff>
    </xdr:from>
    <xdr:ext cx="469744" cy="259045"/>
    <xdr:sp macro="" textlink="">
      <xdr:nvSpPr>
        <xdr:cNvPr id="142" name="n_1mainValue【道路】&#10;一人当たり延長">
          <a:extLst>
            <a:ext uri="{FF2B5EF4-FFF2-40B4-BE49-F238E27FC236}">
              <a16:creationId xmlns:a16="http://schemas.microsoft.com/office/drawing/2014/main" id="{E2572A14-B90F-4F45-94CB-12ED455515F4}"/>
            </a:ext>
          </a:extLst>
        </xdr:cNvPr>
        <xdr:cNvSpPr txBox="1"/>
      </xdr:nvSpPr>
      <xdr:spPr>
        <a:xfrm>
          <a:off x="9391727" y="694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85704</xdr:rowOff>
    </xdr:from>
    <xdr:ext cx="469744" cy="259045"/>
    <xdr:sp macro="" textlink="">
      <xdr:nvSpPr>
        <xdr:cNvPr id="143" name="n_2mainValue【道路】&#10;一人当たり延長">
          <a:extLst>
            <a:ext uri="{FF2B5EF4-FFF2-40B4-BE49-F238E27FC236}">
              <a16:creationId xmlns:a16="http://schemas.microsoft.com/office/drawing/2014/main" id="{DDA84E9F-3120-4B01-A184-ABBE96E18F19}"/>
            </a:ext>
          </a:extLst>
        </xdr:cNvPr>
        <xdr:cNvSpPr txBox="1"/>
      </xdr:nvSpPr>
      <xdr:spPr>
        <a:xfrm>
          <a:off x="8515427" y="694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82884</xdr:rowOff>
    </xdr:from>
    <xdr:ext cx="469744" cy="259045"/>
    <xdr:sp macro="" textlink="">
      <xdr:nvSpPr>
        <xdr:cNvPr id="144" name="n_3mainValue【道路】&#10;一人当たり延長">
          <a:extLst>
            <a:ext uri="{FF2B5EF4-FFF2-40B4-BE49-F238E27FC236}">
              <a16:creationId xmlns:a16="http://schemas.microsoft.com/office/drawing/2014/main" id="{96DE8995-0A00-4F91-9B3B-E827162B79E1}"/>
            </a:ext>
          </a:extLst>
        </xdr:cNvPr>
        <xdr:cNvSpPr txBox="1"/>
      </xdr:nvSpPr>
      <xdr:spPr>
        <a:xfrm>
          <a:off x="7626427" y="69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83228</xdr:rowOff>
    </xdr:from>
    <xdr:ext cx="469744" cy="259045"/>
    <xdr:sp macro="" textlink="">
      <xdr:nvSpPr>
        <xdr:cNvPr id="145" name="n_4mainValue【道路】&#10;一人当たり延長">
          <a:extLst>
            <a:ext uri="{FF2B5EF4-FFF2-40B4-BE49-F238E27FC236}">
              <a16:creationId xmlns:a16="http://schemas.microsoft.com/office/drawing/2014/main" id="{13D422BC-58A7-4975-9658-32B47864E694}"/>
            </a:ext>
          </a:extLst>
        </xdr:cNvPr>
        <xdr:cNvSpPr txBox="1"/>
      </xdr:nvSpPr>
      <xdr:spPr>
        <a:xfrm>
          <a:off x="6737427" y="69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BE3CCBC-1686-496B-A845-48D1D58BFB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234FAF-4C3D-4989-9793-FB0946394F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E994A4D-EF09-4575-8F09-8061BBD63A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2C8DF38-C1EA-4E94-B2CA-920DCBE932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0E6211A-EFAE-43D4-9E17-F03F799755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B43478B-8795-4A67-AF8B-0EC17584B4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195563D-F81F-458E-9DC8-30CCBC8A33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E6DA401-F7E1-4A61-A213-A5990DB576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4EB0254-5A23-4C1C-8BD5-25ADD58FF7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93F06EB-26E9-4B8F-8B78-18EB6CB0AF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76FBE7C-4731-4D46-A2FD-914103E13B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75E16F9-FCCA-4499-8606-96DB38678BA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EFCFE5F-E242-42D8-B5F5-ED5A265D61A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2087AB8-5B36-46FF-BCC9-FB994EC8677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FF58D9F-1A37-4D26-A89A-EAB793526B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50FB8A5-8F9B-404E-836C-97CB9BDC10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43306D3-F63C-4DD6-A762-AF1A5AB8F38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F5D88D4-7D36-4E32-8A08-4FE4DF15A3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E869316-9C18-48D4-90FF-7CCDF42B13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8B50F81-1894-4B25-948E-E739C8FBAB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51C3BB0-F73C-4385-A688-EEB21D64CB4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2DB9336-0DC9-4244-92B3-EE638EF3C9E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19B1EB5-F765-4E4B-9412-E6DDCA35353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49DBD0E-9C35-4DF2-AE4B-EE3B3917FA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AFE38E3-82F8-4D16-B46E-12F0F92245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DD098497-F7E9-4823-ACF9-7F317977060A}"/>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5304C4F3-B6C7-4EDE-BCBD-8A4DEC9FBE1D}"/>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86A7DB2F-397E-409E-9CF4-B5AF18ACA181}"/>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09177A0-9F8F-4E14-B131-4659A14E015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3DA322F8-834C-479E-AE15-56D8E2FFCA3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3F7917D-FDE8-4C5E-8C2B-80ACD4698E78}"/>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896ABA20-8085-420D-B339-7DE34C8080CF}"/>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4E8B340C-DFE4-4B83-BDBF-FCEEB99F3DFC}"/>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75D50EE-94C1-411E-AA7A-F5372CE56FED}"/>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DE74FC71-AE3A-4173-9453-0CA0A65336CF}"/>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6EDA22A2-B007-4884-A920-D89E9612EC12}"/>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525052F-2307-4C83-94F4-F3869E0F48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FA7F2A5-FC2C-4589-9518-93DD5698591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2FB7BFA-EBBA-441E-82EC-2C1D8FA942B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EB710C5-1A27-4A91-8DDD-9161520747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53EB30-FE32-4167-9F89-4B9D4FF944D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66766</xdr:rowOff>
    </xdr:from>
    <xdr:to>
      <xdr:col>24</xdr:col>
      <xdr:colOff>114300</xdr:colOff>
      <xdr:row>60</xdr:row>
      <xdr:rowOff>168366</xdr:rowOff>
    </xdr:to>
    <xdr:sp macro="" textlink="">
      <xdr:nvSpPr>
        <xdr:cNvPr id="187" name="楕円 186">
          <a:extLst>
            <a:ext uri="{FF2B5EF4-FFF2-40B4-BE49-F238E27FC236}">
              <a16:creationId xmlns:a16="http://schemas.microsoft.com/office/drawing/2014/main" id="{5D3D0F37-9559-4FCB-BFC3-BE81299F8C59}"/>
            </a:ext>
          </a:extLst>
        </xdr:cNvPr>
        <xdr:cNvSpPr/>
      </xdr:nvSpPr>
      <xdr:spPr>
        <a:xfrm>
          <a:off x="45847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89643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69BEB2F-A555-4BE4-8363-43B4AE013C6E}"/>
            </a:ext>
          </a:extLst>
        </xdr:cNvPr>
        <xdr:cNvSpPr txBox="1"/>
      </xdr:nvSpPr>
      <xdr:spPr>
        <a:xfrm>
          <a:off x="4673600" y="1020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89" name="楕円 188">
          <a:extLst>
            <a:ext uri="{FF2B5EF4-FFF2-40B4-BE49-F238E27FC236}">
              <a16:creationId xmlns:a16="http://schemas.microsoft.com/office/drawing/2014/main" id="{1D289473-AF80-4785-8604-1EB702C3ED34}"/>
            </a:ext>
          </a:extLst>
        </xdr:cNvPr>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89807</xdr:rowOff>
    </xdr:from>
    <xdr:to>
      <xdr:col>24</xdr:col>
      <xdr:colOff>63500</xdr:colOff>
      <xdr:row>60</xdr:row>
      <xdr:rowOff>117566</xdr:rowOff>
    </xdr:to>
    <xdr:cxnSp macro="">
      <xdr:nvCxnSpPr>
        <xdr:cNvPr id="190" name="直線コネクタ 189">
          <a:extLst>
            <a:ext uri="{FF2B5EF4-FFF2-40B4-BE49-F238E27FC236}">
              <a16:creationId xmlns:a16="http://schemas.microsoft.com/office/drawing/2014/main" id="{9F1C762A-4766-4A61-A6D7-0FC373520AE8}"/>
            </a:ext>
          </a:extLst>
        </xdr:cNvPr>
        <xdr:cNvCxnSpPr/>
      </xdr:nvCxnSpPr>
      <xdr:spPr>
        <a:xfrm>
          <a:off x="3797300" y="103768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1" name="楕円 190">
          <a:extLst>
            <a:ext uri="{FF2B5EF4-FFF2-40B4-BE49-F238E27FC236}">
              <a16:creationId xmlns:a16="http://schemas.microsoft.com/office/drawing/2014/main" id="{F6433971-9A5A-4F88-9830-5DE85A9D6988}"/>
            </a:ext>
          </a:extLst>
        </xdr:cNvPr>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89807</xdr:rowOff>
    </xdr:to>
    <xdr:cxnSp macro="">
      <xdr:nvCxnSpPr>
        <xdr:cNvPr id="192" name="直線コネクタ 191">
          <a:extLst>
            <a:ext uri="{FF2B5EF4-FFF2-40B4-BE49-F238E27FC236}">
              <a16:creationId xmlns:a16="http://schemas.microsoft.com/office/drawing/2014/main" id="{14C2D56F-56F2-4F9B-B07C-DD7EB1A63EAB}"/>
            </a:ext>
          </a:extLst>
        </xdr:cNvPr>
        <xdr:cNvCxnSpPr/>
      </xdr:nvCxnSpPr>
      <xdr:spPr>
        <a:xfrm>
          <a:off x="2908300" y="103490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193" name="楕円 192">
          <a:extLst>
            <a:ext uri="{FF2B5EF4-FFF2-40B4-BE49-F238E27FC236}">
              <a16:creationId xmlns:a16="http://schemas.microsoft.com/office/drawing/2014/main" id="{280B9584-4D45-4A55-B08C-66E6B66D3409}"/>
            </a:ext>
          </a:extLst>
        </xdr:cNvPr>
        <xdr:cNvSpPr/>
      </xdr:nvSpPr>
      <xdr:spPr>
        <a:xfrm>
          <a:off x="1968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62049</xdr:rowOff>
    </xdr:to>
    <xdr:cxnSp macro="">
      <xdr:nvCxnSpPr>
        <xdr:cNvPr id="194" name="直線コネクタ 193">
          <a:extLst>
            <a:ext uri="{FF2B5EF4-FFF2-40B4-BE49-F238E27FC236}">
              <a16:creationId xmlns:a16="http://schemas.microsoft.com/office/drawing/2014/main" id="{C0235052-985D-4B3E-82E3-5D6B592C8BB5}"/>
            </a:ext>
          </a:extLst>
        </xdr:cNvPr>
        <xdr:cNvCxnSpPr/>
      </xdr:nvCxnSpPr>
      <xdr:spPr>
        <a:xfrm>
          <a:off x="2019300" y="1034415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5" name="楕円 194">
          <a:extLst>
            <a:ext uri="{FF2B5EF4-FFF2-40B4-BE49-F238E27FC236}">
              <a16:creationId xmlns:a16="http://schemas.microsoft.com/office/drawing/2014/main" id="{D0826B19-4513-4D09-A48B-90F71F0F3C98}"/>
            </a:ext>
          </a:extLst>
        </xdr:cNvPr>
        <xdr:cNvSpPr/>
      </xdr:nvSpPr>
      <xdr:spPr>
        <a:xfrm>
          <a:off x="1079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57150</xdr:rowOff>
    </xdr:to>
    <xdr:cxnSp macro="">
      <xdr:nvCxnSpPr>
        <xdr:cNvPr id="196" name="直線コネクタ 195">
          <a:extLst>
            <a:ext uri="{FF2B5EF4-FFF2-40B4-BE49-F238E27FC236}">
              <a16:creationId xmlns:a16="http://schemas.microsoft.com/office/drawing/2014/main" id="{0FBD0EEC-56E2-4CF0-B1E7-D7F686F55F3E}"/>
            </a:ext>
          </a:extLst>
        </xdr:cNvPr>
        <xdr:cNvCxnSpPr/>
      </xdr:nvCxnSpPr>
      <xdr:spPr>
        <a:xfrm>
          <a:off x="1130300" y="103343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35A84D0-4563-4795-879B-EF9532357F84}"/>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23C76A6-973F-4326-8405-D3D5FF2AF471}"/>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BDCBD21-453E-4CC6-AB2E-8ED065313CE8}"/>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D8429C3-C382-4A07-82B8-F0D6AFEEF3F9}"/>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19DC127-A1F9-44C4-B1C1-AC5435CAF90A}"/>
            </a:ext>
          </a:extLst>
        </xdr:cNvPr>
        <xdr:cNvSpPr txBox="1"/>
      </xdr:nvSpPr>
      <xdr:spPr>
        <a:xfrm>
          <a:off x="3582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7816A9A-87BD-449D-B5C0-4015199F4E0D}"/>
            </a:ext>
          </a:extLst>
        </xdr:cNvPr>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DB38AE2-A1E9-4117-92F9-0D9DF10500C2}"/>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99E0F23-BF0C-4AD3-847C-4A6114C22AAD}"/>
            </a:ext>
          </a:extLst>
        </xdr:cNvPr>
        <xdr:cNvSpPr txBox="1"/>
      </xdr:nvSpPr>
      <xdr:spPr>
        <a:xfrm>
          <a:off x="927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B1B1E79-0B08-4F94-AFF7-BEB759E842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E67C0C7-8448-45ED-80E7-6867347DFB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7DCA71D-CFF5-4CD7-9E2B-3A8E775A37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0570FA1-CE4A-457B-A732-669EDCADCF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0CFE21C-98C4-47B6-9FC1-A792E2D8639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432D06D-CD8B-4D0E-9889-7EBFEE3784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2AC8701-3F14-4740-A080-8E6FB0C695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BEF0D48-8D3B-4313-9F70-5C7EA7DC440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D364CD8-E002-4D28-8FCD-645A10373C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78FAA71-3E85-4C9F-BC2A-86B1C168414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B3B6083-C2B4-460A-81A5-AB3DD9E425F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E02B09D-B60C-4C98-B504-AAB30F8FFE8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23FDD55-45F3-4797-9D10-9040179EE1B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C04E1CA-4577-45E6-B0F5-529D4230889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FE2F2E1-57C2-47C0-B32F-1967FF2AE2E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844AFD7-50FA-46F2-8A0B-567CD0A61B9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2F8BDA4-D8CA-4D4B-B21A-E685671EEA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08BE094-9291-41B1-888C-B3CA20C0AF3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806442E-BF49-4632-80E7-1B595A187D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A06A5FF-11E3-4C66-A588-72DC1F8888F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1DE8D5A-7BEB-4ED2-B4FB-70F6828D2D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25EC45A-5A3B-4192-800C-38D4464CA0D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5E4056C-28E4-41E8-B614-84259E6197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6F9415-BB0A-453A-ABF1-711101736369}"/>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92B7665-9628-4A35-B2A4-A6E04625370B}"/>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6984AB9C-AF94-4665-8C92-96370A36A7A2}"/>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241CE6C-DEE4-4F50-B629-AA62FB60E037}"/>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D591183F-0408-4B27-9075-384532B0416E}"/>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424E06D-8735-4883-9CB2-2C2A2777D5E4}"/>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A5283ACD-03DE-49CD-B440-A1CF69A68007}"/>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66933F49-9C7C-4BB3-8AAE-11B1868FEBBE}"/>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6894287B-8820-46B4-BE18-0BE2BE0CB7F3}"/>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745D7A9E-B29E-48FF-B76E-59FEE600C751}"/>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DBD02EE5-40DF-4E7E-8F5A-158A1CA70602}"/>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EB8AD4E-5E7D-4C41-8AF4-D84DEE0B68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2AE0AB-1730-4733-9426-CC7F964688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FFF4EE0-FB75-432C-BDC1-0AF32D51A8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3B9C595-6967-48B9-B9EE-95E1C06099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8B2E385-23A7-4406-9592-D1ACDC6910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132369</xdr:rowOff>
    </xdr:from>
    <xdr:to>
      <xdr:col>55</xdr:col>
      <xdr:colOff>50800</xdr:colOff>
      <xdr:row>64</xdr:row>
      <xdr:rowOff>62519</xdr:rowOff>
    </xdr:to>
    <xdr:sp macro="" textlink="">
      <xdr:nvSpPr>
        <xdr:cNvPr id="244" name="楕円 243">
          <a:extLst>
            <a:ext uri="{FF2B5EF4-FFF2-40B4-BE49-F238E27FC236}">
              <a16:creationId xmlns:a16="http://schemas.microsoft.com/office/drawing/2014/main" id="{3C966441-CF44-4383-9395-7173EAD088E8}"/>
            </a:ext>
          </a:extLst>
        </xdr:cNvPr>
        <xdr:cNvSpPr/>
      </xdr:nvSpPr>
      <xdr:spPr>
        <a:xfrm>
          <a:off x="10426700" y="1093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47296</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36E5966F-27E5-4939-BF1C-FD2ED53F47B5}"/>
            </a:ext>
          </a:extLst>
        </xdr:cNvPr>
        <xdr:cNvSpPr txBox="1"/>
      </xdr:nvSpPr>
      <xdr:spPr>
        <a:xfrm>
          <a:off x="10515600" y="1084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131873</xdr:rowOff>
    </xdr:from>
    <xdr:to>
      <xdr:col>50</xdr:col>
      <xdr:colOff>165100</xdr:colOff>
      <xdr:row>64</xdr:row>
      <xdr:rowOff>62023</xdr:rowOff>
    </xdr:to>
    <xdr:sp macro="" textlink="">
      <xdr:nvSpPr>
        <xdr:cNvPr id="246" name="楕円 245">
          <a:extLst>
            <a:ext uri="{FF2B5EF4-FFF2-40B4-BE49-F238E27FC236}">
              <a16:creationId xmlns:a16="http://schemas.microsoft.com/office/drawing/2014/main" id="{3C426366-0827-4DE2-907C-8D496DDFFDC3}"/>
            </a:ext>
          </a:extLst>
        </xdr:cNvPr>
        <xdr:cNvSpPr/>
      </xdr:nvSpPr>
      <xdr:spPr>
        <a:xfrm>
          <a:off x="9588500" y="109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11223</xdr:rowOff>
    </xdr:from>
    <xdr:to>
      <xdr:col>55</xdr:col>
      <xdr:colOff>0</xdr:colOff>
      <xdr:row>64</xdr:row>
      <xdr:rowOff>11719</xdr:rowOff>
    </xdr:to>
    <xdr:cxnSp macro="">
      <xdr:nvCxnSpPr>
        <xdr:cNvPr id="247" name="直線コネクタ 246">
          <a:extLst>
            <a:ext uri="{FF2B5EF4-FFF2-40B4-BE49-F238E27FC236}">
              <a16:creationId xmlns:a16="http://schemas.microsoft.com/office/drawing/2014/main" id="{C20B576B-68C0-4A36-8627-60AEA4A69CAF}"/>
            </a:ext>
          </a:extLst>
        </xdr:cNvPr>
        <xdr:cNvCxnSpPr/>
      </xdr:nvCxnSpPr>
      <xdr:spPr>
        <a:xfrm>
          <a:off x="9639300" y="10984023"/>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130894</xdr:rowOff>
    </xdr:from>
    <xdr:to>
      <xdr:col>46</xdr:col>
      <xdr:colOff>38100</xdr:colOff>
      <xdr:row>64</xdr:row>
      <xdr:rowOff>61044</xdr:rowOff>
    </xdr:to>
    <xdr:sp macro="" textlink="">
      <xdr:nvSpPr>
        <xdr:cNvPr id="248" name="楕円 247">
          <a:extLst>
            <a:ext uri="{FF2B5EF4-FFF2-40B4-BE49-F238E27FC236}">
              <a16:creationId xmlns:a16="http://schemas.microsoft.com/office/drawing/2014/main" id="{90FF17C3-AB7C-4EF9-8835-40F9204003FF}"/>
            </a:ext>
          </a:extLst>
        </xdr:cNvPr>
        <xdr:cNvSpPr/>
      </xdr:nvSpPr>
      <xdr:spPr>
        <a:xfrm>
          <a:off x="8699500" y="109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10244</xdr:rowOff>
    </xdr:from>
    <xdr:to>
      <xdr:col>50</xdr:col>
      <xdr:colOff>114300</xdr:colOff>
      <xdr:row>64</xdr:row>
      <xdr:rowOff>11223</xdr:rowOff>
    </xdr:to>
    <xdr:cxnSp macro="">
      <xdr:nvCxnSpPr>
        <xdr:cNvPr id="249" name="直線コネクタ 248">
          <a:extLst>
            <a:ext uri="{FF2B5EF4-FFF2-40B4-BE49-F238E27FC236}">
              <a16:creationId xmlns:a16="http://schemas.microsoft.com/office/drawing/2014/main" id="{03292BE0-E614-461B-8644-963BAC9E53D9}"/>
            </a:ext>
          </a:extLst>
        </xdr:cNvPr>
        <xdr:cNvCxnSpPr/>
      </xdr:nvCxnSpPr>
      <xdr:spPr>
        <a:xfrm>
          <a:off x="8750300" y="1098304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132025</xdr:rowOff>
    </xdr:from>
    <xdr:to>
      <xdr:col>41</xdr:col>
      <xdr:colOff>101600</xdr:colOff>
      <xdr:row>64</xdr:row>
      <xdr:rowOff>62175</xdr:rowOff>
    </xdr:to>
    <xdr:sp macro="" textlink="">
      <xdr:nvSpPr>
        <xdr:cNvPr id="250" name="楕円 249">
          <a:extLst>
            <a:ext uri="{FF2B5EF4-FFF2-40B4-BE49-F238E27FC236}">
              <a16:creationId xmlns:a16="http://schemas.microsoft.com/office/drawing/2014/main" id="{79EC705B-DFE1-4F14-B88B-871230443D35}"/>
            </a:ext>
          </a:extLst>
        </xdr:cNvPr>
        <xdr:cNvSpPr/>
      </xdr:nvSpPr>
      <xdr:spPr>
        <a:xfrm>
          <a:off x="7810500" y="109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10244</xdr:rowOff>
    </xdr:from>
    <xdr:to>
      <xdr:col>45</xdr:col>
      <xdr:colOff>177800</xdr:colOff>
      <xdr:row>64</xdr:row>
      <xdr:rowOff>11375</xdr:rowOff>
    </xdr:to>
    <xdr:cxnSp macro="">
      <xdr:nvCxnSpPr>
        <xdr:cNvPr id="251" name="直線コネクタ 250">
          <a:extLst>
            <a:ext uri="{FF2B5EF4-FFF2-40B4-BE49-F238E27FC236}">
              <a16:creationId xmlns:a16="http://schemas.microsoft.com/office/drawing/2014/main" id="{C1825A4A-F768-4E3F-99D6-45D279916962}"/>
            </a:ext>
          </a:extLst>
        </xdr:cNvPr>
        <xdr:cNvCxnSpPr/>
      </xdr:nvCxnSpPr>
      <xdr:spPr>
        <a:xfrm flipV="1">
          <a:off x="7861300" y="10983044"/>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132649</xdr:rowOff>
    </xdr:from>
    <xdr:to>
      <xdr:col>36</xdr:col>
      <xdr:colOff>165100</xdr:colOff>
      <xdr:row>64</xdr:row>
      <xdr:rowOff>62799</xdr:rowOff>
    </xdr:to>
    <xdr:sp macro="" textlink="">
      <xdr:nvSpPr>
        <xdr:cNvPr id="252" name="楕円 251">
          <a:extLst>
            <a:ext uri="{FF2B5EF4-FFF2-40B4-BE49-F238E27FC236}">
              <a16:creationId xmlns:a16="http://schemas.microsoft.com/office/drawing/2014/main" id="{CC4885B7-3D8E-4510-A680-7D322B7E011C}"/>
            </a:ext>
          </a:extLst>
        </xdr:cNvPr>
        <xdr:cNvSpPr/>
      </xdr:nvSpPr>
      <xdr:spPr>
        <a:xfrm>
          <a:off x="6921500" y="109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11375</xdr:rowOff>
    </xdr:from>
    <xdr:to>
      <xdr:col>41</xdr:col>
      <xdr:colOff>50800</xdr:colOff>
      <xdr:row>64</xdr:row>
      <xdr:rowOff>11999</xdr:rowOff>
    </xdr:to>
    <xdr:cxnSp macro="">
      <xdr:nvCxnSpPr>
        <xdr:cNvPr id="253" name="直線コネクタ 252">
          <a:extLst>
            <a:ext uri="{FF2B5EF4-FFF2-40B4-BE49-F238E27FC236}">
              <a16:creationId xmlns:a16="http://schemas.microsoft.com/office/drawing/2014/main" id="{4B1A5161-0755-4CF6-9FC7-C74D2DD44449}"/>
            </a:ext>
          </a:extLst>
        </xdr:cNvPr>
        <xdr:cNvCxnSpPr/>
      </xdr:nvCxnSpPr>
      <xdr:spPr>
        <a:xfrm flipV="1">
          <a:off x="6972300" y="10984175"/>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4EA8E4F-8C80-4BFA-AA76-C7A92CE2EC5C}"/>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734E5F1-FB76-48F2-B6D8-CD192AB2D57F}"/>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5531F6D-F8A4-40ED-B717-ABF2A069AA59}"/>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2045667-41C7-4C7E-BC21-860F542E1B18}"/>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53150</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DCAA73E-8DB0-4536-9EEF-8024DEF821AD}"/>
            </a:ext>
          </a:extLst>
        </xdr:cNvPr>
        <xdr:cNvSpPr txBox="1"/>
      </xdr:nvSpPr>
      <xdr:spPr>
        <a:xfrm>
          <a:off x="9359411" y="110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52171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5413BAA9-089C-4663-8DFF-D31DB1D50633}"/>
            </a:ext>
          </a:extLst>
        </xdr:cNvPr>
        <xdr:cNvSpPr txBox="1"/>
      </xdr:nvSpPr>
      <xdr:spPr>
        <a:xfrm>
          <a:off x="8483111" y="1102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53302</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33C2D801-804D-4AC9-B38A-4F585D2961FC}"/>
            </a:ext>
          </a:extLst>
        </xdr:cNvPr>
        <xdr:cNvSpPr txBox="1"/>
      </xdr:nvSpPr>
      <xdr:spPr>
        <a:xfrm>
          <a:off x="7594111" y="110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53926</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D0995A5-F011-4617-97FE-17BEE9694226}"/>
            </a:ext>
          </a:extLst>
        </xdr:cNvPr>
        <xdr:cNvSpPr txBox="1"/>
      </xdr:nvSpPr>
      <xdr:spPr>
        <a:xfrm>
          <a:off x="6705111" y="1102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B8B0CEC-4FC0-44A0-A440-8A5618DAB1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A975044-0773-4B8E-AF81-574CBEE1D3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757372C-B6A7-42C3-A1E4-82CC04748FA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F6F3A5B-543D-4502-9483-8FF20AC37AA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9EAF227-EE6A-4FA7-BB48-685D7D1C61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FB17323-2E0C-4248-B57D-D6F24755FD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86D554F-5F59-4255-8B78-4C0179EF95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3901F44-99C8-44F2-B9DE-45CE84FF1E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0E8DE7D-7840-42C3-8DD3-D23849E5EF6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31F324C-A86E-417B-B2E0-C8467AEF90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B5AD985-0A83-45C6-8AC1-712F973DCA9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012CD1A-8E58-4517-8FFC-1F75196EC88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7574EE7F-DD6A-4AC1-A56E-8F75FF4BD53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56639730-30E9-4FCA-8CB5-37C3866D051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72762BE4-FC5B-4562-925E-F6B90311EA0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47554FE-65EB-4970-9E57-42128622121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DB970123-6A3A-42A0-8338-27B6400297E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B32A41D4-8CE8-43B9-B433-39573D5363C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DA8DEAF-E2B4-4039-A3E5-8CF32B1BD30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0FC1011-F7F3-4792-A452-507D31401EE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F6A06F92-D1F2-405E-8EDA-20A4FF59928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15507133-F00C-4DF2-B588-00C2955AE02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A2D3672-B821-4866-BCCC-B58EAB0C3CB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258D78B-1E6C-40E8-A288-213013AB901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2DD22F2-BCA5-4FF4-BC3C-857B0A4CA7D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6A12A88-E163-4725-8040-33E795191CB8}"/>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41086DE3-DA1A-4788-AE48-CECB4A833F8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8061F8B-9FF2-4191-ABDA-C95BA24C156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2A7D9EB0-674E-44CA-8AEF-878A70BCC01B}"/>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B9874041-987C-42AF-B003-90638BE6644C}"/>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A94A2F8-7368-4044-948E-9F6F75D667E9}"/>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36E69765-DAB5-4005-999A-EDB9D8E20865}"/>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3739A61E-2B96-4D46-B666-2E1055432DC7}"/>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7A416E6C-B58A-441B-8733-DD7225A9F585}"/>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6FD636AC-D527-4F14-924D-19F7305E1258}"/>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CC9A130D-8707-40C9-A87D-6E9F4B1E1B56}"/>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EE2537F-F747-43AF-B838-8DC73456B3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5EAC0E2-5DB6-4AFA-A673-CFB4C02065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3E1724-057C-4639-81A1-19584215F8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0E3984-0318-41A4-855E-410B29E2B8F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DB7488A-DD50-42C4-9F5D-B615A06EB6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166914</xdr:rowOff>
    </xdr:from>
    <xdr:to>
      <xdr:col>24</xdr:col>
      <xdr:colOff>114300</xdr:colOff>
      <xdr:row>85</xdr:row>
      <xdr:rowOff>97064</xdr:rowOff>
    </xdr:to>
    <xdr:sp macro="" textlink="">
      <xdr:nvSpPr>
        <xdr:cNvPr id="303" name="楕円 302">
          <a:extLst>
            <a:ext uri="{FF2B5EF4-FFF2-40B4-BE49-F238E27FC236}">
              <a16:creationId xmlns:a16="http://schemas.microsoft.com/office/drawing/2014/main" id="{203065BB-F04A-4733-9DF8-AAD4835E7811}"/>
            </a:ext>
          </a:extLst>
        </xdr:cNvPr>
        <xdr:cNvSpPr/>
      </xdr:nvSpPr>
      <xdr:spPr>
        <a:xfrm>
          <a:off x="4584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145341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7D2BA20-6A69-46C0-8FA5-F3C050E177AF}"/>
            </a:ext>
          </a:extLst>
        </xdr:cNvPr>
        <xdr:cNvSpPr txBox="1"/>
      </xdr:nvSpPr>
      <xdr:spPr>
        <a:xfrm>
          <a:off x="4673600" y="1454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139156</xdr:rowOff>
    </xdr:from>
    <xdr:to>
      <xdr:col>20</xdr:col>
      <xdr:colOff>38100</xdr:colOff>
      <xdr:row>85</xdr:row>
      <xdr:rowOff>69306</xdr:rowOff>
    </xdr:to>
    <xdr:sp macro="" textlink="">
      <xdr:nvSpPr>
        <xdr:cNvPr id="305" name="楕円 304">
          <a:extLst>
            <a:ext uri="{FF2B5EF4-FFF2-40B4-BE49-F238E27FC236}">
              <a16:creationId xmlns:a16="http://schemas.microsoft.com/office/drawing/2014/main" id="{72C63F06-0C08-41CC-B768-BC61CEF8D9ED}"/>
            </a:ext>
          </a:extLst>
        </xdr:cNvPr>
        <xdr:cNvSpPr/>
      </xdr:nvSpPr>
      <xdr:spPr>
        <a:xfrm>
          <a:off x="3746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18506</xdr:rowOff>
    </xdr:from>
    <xdr:to>
      <xdr:col>24</xdr:col>
      <xdr:colOff>63500</xdr:colOff>
      <xdr:row>85</xdr:row>
      <xdr:rowOff>46264</xdr:rowOff>
    </xdr:to>
    <xdr:cxnSp macro="">
      <xdr:nvCxnSpPr>
        <xdr:cNvPr id="306" name="直線コネクタ 305">
          <a:extLst>
            <a:ext uri="{FF2B5EF4-FFF2-40B4-BE49-F238E27FC236}">
              <a16:creationId xmlns:a16="http://schemas.microsoft.com/office/drawing/2014/main" id="{F6A84D37-3E7A-480B-9CDE-E5C4ECE63300}"/>
            </a:ext>
          </a:extLst>
        </xdr:cNvPr>
        <xdr:cNvCxnSpPr/>
      </xdr:nvCxnSpPr>
      <xdr:spPr>
        <a:xfrm>
          <a:off x="3797300" y="1459175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103232</xdr:rowOff>
    </xdr:from>
    <xdr:to>
      <xdr:col>15</xdr:col>
      <xdr:colOff>101600</xdr:colOff>
      <xdr:row>85</xdr:row>
      <xdr:rowOff>33382</xdr:rowOff>
    </xdr:to>
    <xdr:sp macro="" textlink="">
      <xdr:nvSpPr>
        <xdr:cNvPr id="307" name="楕円 306">
          <a:extLst>
            <a:ext uri="{FF2B5EF4-FFF2-40B4-BE49-F238E27FC236}">
              <a16:creationId xmlns:a16="http://schemas.microsoft.com/office/drawing/2014/main" id="{1D7E8C5C-02BA-4B0A-A311-552723607379}"/>
            </a:ext>
          </a:extLst>
        </xdr:cNvPr>
        <xdr:cNvSpPr/>
      </xdr:nvSpPr>
      <xdr:spPr>
        <a:xfrm>
          <a:off x="2857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154032</xdr:rowOff>
    </xdr:from>
    <xdr:to>
      <xdr:col>19</xdr:col>
      <xdr:colOff>177800</xdr:colOff>
      <xdr:row>85</xdr:row>
      <xdr:rowOff>18506</xdr:rowOff>
    </xdr:to>
    <xdr:cxnSp macro="">
      <xdr:nvCxnSpPr>
        <xdr:cNvPr id="308" name="直線コネクタ 307">
          <a:extLst>
            <a:ext uri="{FF2B5EF4-FFF2-40B4-BE49-F238E27FC236}">
              <a16:creationId xmlns:a16="http://schemas.microsoft.com/office/drawing/2014/main" id="{DB5A2280-68A3-4ED5-BCC1-7646F7D18581}"/>
            </a:ext>
          </a:extLst>
        </xdr:cNvPr>
        <xdr:cNvCxnSpPr/>
      </xdr:nvCxnSpPr>
      <xdr:spPr>
        <a:xfrm>
          <a:off x="2908300" y="145558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72208</xdr:rowOff>
    </xdr:from>
    <xdr:to>
      <xdr:col>10</xdr:col>
      <xdr:colOff>165100</xdr:colOff>
      <xdr:row>85</xdr:row>
      <xdr:rowOff>2358</xdr:rowOff>
    </xdr:to>
    <xdr:sp macro="" textlink="">
      <xdr:nvSpPr>
        <xdr:cNvPr id="309" name="楕円 308">
          <a:extLst>
            <a:ext uri="{FF2B5EF4-FFF2-40B4-BE49-F238E27FC236}">
              <a16:creationId xmlns:a16="http://schemas.microsoft.com/office/drawing/2014/main" id="{9E490B43-F021-4E77-8461-18A0B7ED66C0}"/>
            </a:ext>
          </a:extLst>
        </xdr:cNvPr>
        <xdr:cNvSpPr/>
      </xdr:nvSpPr>
      <xdr:spPr>
        <a:xfrm>
          <a:off x="1968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123008</xdr:rowOff>
    </xdr:from>
    <xdr:to>
      <xdr:col>15</xdr:col>
      <xdr:colOff>50800</xdr:colOff>
      <xdr:row>84</xdr:row>
      <xdr:rowOff>154032</xdr:rowOff>
    </xdr:to>
    <xdr:cxnSp macro="">
      <xdr:nvCxnSpPr>
        <xdr:cNvPr id="310" name="直線コネクタ 309">
          <a:extLst>
            <a:ext uri="{FF2B5EF4-FFF2-40B4-BE49-F238E27FC236}">
              <a16:creationId xmlns:a16="http://schemas.microsoft.com/office/drawing/2014/main" id="{BF9C9BCB-127C-4EF2-8D5D-80CAC060D8AF}"/>
            </a:ext>
          </a:extLst>
        </xdr:cNvPr>
        <xdr:cNvCxnSpPr/>
      </xdr:nvCxnSpPr>
      <xdr:spPr>
        <a:xfrm>
          <a:off x="2019300" y="145248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36286</xdr:rowOff>
    </xdr:from>
    <xdr:to>
      <xdr:col>6</xdr:col>
      <xdr:colOff>38100</xdr:colOff>
      <xdr:row>84</xdr:row>
      <xdr:rowOff>137886</xdr:rowOff>
    </xdr:to>
    <xdr:sp macro="" textlink="">
      <xdr:nvSpPr>
        <xdr:cNvPr id="311" name="楕円 310">
          <a:extLst>
            <a:ext uri="{FF2B5EF4-FFF2-40B4-BE49-F238E27FC236}">
              <a16:creationId xmlns:a16="http://schemas.microsoft.com/office/drawing/2014/main" id="{2B0C6A3E-6B19-4BE5-9705-A35905A0FBED}"/>
            </a:ext>
          </a:extLst>
        </xdr:cNvPr>
        <xdr:cNvSpPr/>
      </xdr:nvSpPr>
      <xdr:spPr>
        <a:xfrm>
          <a:off x="107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87086</xdr:rowOff>
    </xdr:from>
    <xdr:to>
      <xdr:col>10</xdr:col>
      <xdr:colOff>114300</xdr:colOff>
      <xdr:row>84</xdr:row>
      <xdr:rowOff>123008</xdr:rowOff>
    </xdr:to>
    <xdr:cxnSp macro="">
      <xdr:nvCxnSpPr>
        <xdr:cNvPr id="312" name="直線コネクタ 311">
          <a:extLst>
            <a:ext uri="{FF2B5EF4-FFF2-40B4-BE49-F238E27FC236}">
              <a16:creationId xmlns:a16="http://schemas.microsoft.com/office/drawing/2014/main" id="{8471F9D3-B56D-4350-B4D8-7127CAFD606A}"/>
            </a:ext>
          </a:extLst>
        </xdr:cNvPr>
        <xdr:cNvCxnSpPr/>
      </xdr:nvCxnSpPr>
      <xdr:spPr>
        <a:xfrm>
          <a:off x="1130300" y="144888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697A736C-F2FE-417A-9C82-6B8B0E76A350}"/>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A9E56A1E-495C-4B4E-85DD-C70F5432FD8C}"/>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ADCE682B-93EF-477F-A45C-E4411F2F0157}"/>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C93D08BE-4442-4CA7-998F-2A951E264B68}"/>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60433</xdr:rowOff>
    </xdr:from>
    <xdr:ext cx="405111" cy="259045"/>
    <xdr:sp macro="" textlink="">
      <xdr:nvSpPr>
        <xdr:cNvPr id="317" name="n_1mainValue【公営住宅】&#10;有形固定資産減価償却率">
          <a:extLst>
            <a:ext uri="{FF2B5EF4-FFF2-40B4-BE49-F238E27FC236}">
              <a16:creationId xmlns:a16="http://schemas.microsoft.com/office/drawing/2014/main" id="{3C267129-BF95-421B-9FAA-8748C62D9D45}"/>
            </a:ext>
          </a:extLst>
        </xdr:cNvPr>
        <xdr:cNvSpPr txBox="1"/>
      </xdr:nvSpPr>
      <xdr:spPr>
        <a:xfrm>
          <a:off x="35820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24509</xdr:rowOff>
    </xdr:from>
    <xdr:ext cx="405111" cy="259045"/>
    <xdr:sp macro="" textlink="">
      <xdr:nvSpPr>
        <xdr:cNvPr id="318" name="n_2mainValue【公営住宅】&#10;有形固定資産減価償却率">
          <a:extLst>
            <a:ext uri="{FF2B5EF4-FFF2-40B4-BE49-F238E27FC236}">
              <a16:creationId xmlns:a16="http://schemas.microsoft.com/office/drawing/2014/main" id="{F41EEF09-F4D6-4C40-815C-D09ECFC0F7E6}"/>
            </a:ext>
          </a:extLst>
        </xdr:cNvPr>
        <xdr:cNvSpPr txBox="1"/>
      </xdr:nvSpPr>
      <xdr:spPr>
        <a:xfrm>
          <a:off x="27057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164935</xdr:rowOff>
    </xdr:from>
    <xdr:ext cx="405111" cy="259045"/>
    <xdr:sp macro="" textlink="">
      <xdr:nvSpPr>
        <xdr:cNvPr id="319" name="n_3mainValue【公営住宅】&#10;有形固定資産減価償却率">
          <a:extLst>
            <a:ext uri="{FF2B5EF4-FFF2-40B4-BE49-F238E27FC236}">
              <a16:creationId xmlns:a16="http://schemas.microsoft.com/office/drawing/2014/main" id="{0E972CD5-5B78-4E9B-8118-8FB9B292C466}"/>
            </a:ext>
          </a:extLst>
        </xdr:cNvPr>
        <xdr:cNvSpPr txBox="1"/>
      </xdr:nvSpPr>
      <xdr:spPr>
        <a:xfrm>
          <a:off x="1816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129013</xdr:rowOff>
    </xdr:from>
    <xdr:ext cx="405111" cy="259045"/>
    <xdr:sp macro="" textlink="">
      <xdr:nvSpPr>
        <xdr:cNvPr id="320" name="n_4mainValue【公営住宅】&#10;有形固定資産減価償却率">
          <a:extLst>
            <a:ext uri="{FF2B5EF4-FFF2-40B4-BE49-F238E27FC236}">
              <a16:creationId xmlns:a16="http://schemas.microsoft.com/office/drawing/2014/main" id="{28BB8D0F-FCFC-4FCF-8B04-116C4C5FD191}"/>
            </a:ext>
          </a:extLst>
        </xdr:cNvPr>
        <xdr:cNvSpPr txBox="1"/>
      </xdr:nvSpPr>
      <xdr:spPr>
        <a:xfrm>
          <a:off x="927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0643B65-13BD-4BA6-9AC9-46051971B6E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854A0B5-3B6D-4D6F-A24E-080DA02422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28B4B30-2BBE-42B8-9CDE-DBF1134E22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F454FFD-E840-4F13-BE19-35E2037181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A8CD569-A6BE-4A5C-8A73-B4774FD56D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DE6BB80-2674-4BB5-AE73-AA83A345B7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61509C2-2A8D-4D1B-8DDE-24E6CA019C7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B24597B-5573-4363-A85C-7F0F95CDF5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24277F8-2031-40FE-AEAE-75B31B6E47E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825DDF1-E88D-4B89-A8F0-863E8B2C74B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B45C6A26-A542-432D-86F1-1117563924E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82E8CE9-D831-4677-9440-EFEFEBB5E87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685414A8-B8EA-4595-8469-D1E8D257BD5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1F7E8BC6-E22B-4A20-ABBB-762A6A24E26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238FB55E-C652-479E-A3BD-E7E7CD40D4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479B476D-C145-45B0-978E-6D41280D7A4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9D5CE767-D7C6-474C-BDE5-3D09D45D5CB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35A9B137-7362-4406-AD49-AD2AFE5462D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563E27B-23DF-48BE-886F-1E898CD2FAE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1375783-6264-4AEA-BCB3-FBE4B65859F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D137C8C-34D7-481D-94D1-2D6495CB1F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6CDDFF80-81FE-48AC-B405-EE1E0F2DF425}"/>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E83C42AF-5671-457D-934F-F1F32D5E0E65}"/>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E5946F80-BF4C-4312-8985-98640CE6F985}"/>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9491E4F0-EAE3-4AAB-A730-A1745AB5D836}"/>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6AC66F3A-BBC6-4CCA-9389-07B5AF71AB9C}"/>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F6244662-BC40-4A7D-99F6-0F0389770D1F}"/>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35C3C2C5-CFB1-47F5-9107-D33C6CA7E27C}"/>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57102422-B5B8-4014-97C3-D14A1C89209D}"/>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A14CB514-4C7D-43EF-9213-1BE50AA00E45}"/>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5DB7A3E1-2CEC-4211-A8FB-C7D993B7120C}"/>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26E57F28-6D25-4D65-A3E1-0BD5344F45ED}"/>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1CCBBEA-E5FE-4645-A39E-7CA50A92E1D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23D8430-9179-4702-AED6-9B8504F9565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AF5DBD8-C4F6-4152-9A83-5ED83CE0775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DB1E449-01B8-47FA-8856-5DD40FF38F8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CAC3717-A1E8-4546-B627-22C53B3D1A8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136119</xdr:rowOff>
    </xdr:from>
    <xdr:to>
      <xdr:col>55</xdr:col>
      <xdr:colOff>50800</xdr:colOff>
      <xdr:row>86</xdr:row>
      <xdr:rowOff>66269</xdr:rowOff>
    </xdr:to>
    <xdr:sp macro="" textlink="">
      <xdr:nvSpPr>
        <xdr:cNvPr id="358" name="楕円 357">
          <a:extLst>
            <a:ext uri="{FF2B5EF4-FFF2-40B4-BE49-F238E27FC236}">
              <a16:creationId xmlns:a16="http://schemas.microsoft.com/office/drawing/2014/main" id="{E680043C-8869-4ACD-904A-B5EF5DEA757C}"/>
            </a:ext>
          </a:extLst>
        </xdr:cNvPr>
        <xdr:cNvSpPr/>
      </xdr:nvSpPr>
      <xdr:spPr>
        <a:xfrm>
          <a:off x="10426700" y="147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51046</xdr:rowOff>
    </xdr:from>
    <xdr:ext cx="469744" cy="259045"/>
    <xdr:sp macro="" textlink="">
      <xdr:nvSpPr>
        <xdr:cNvPr id="359" name="【公営住宅】&#10;一人当たり面積該当値テキスト">
          <a:extLst>
            <a:ext uri="{FF2B5EF4-FFF2-40B4-BE49-F238E27FC236}">
              <a16:creationId xmlns:a16="http://schemas.microsoft.com/office/drawing/2014/main" id="{D9138B7D-11D6-4792-BC02-82BE34974510}"/>
            </a:ext>
          </a:extLst>
        </xdr:cNvPr>
        <xdr:cNvSpPr txBox="1"/>
      </xdr:nvSpPr>
      <xdr:spPr>
        <a:xfrm>
          <a:off x="10515600" y="1462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136119</xdr:rowOff>
    </xdr:from>
    <xdr:to>
      <xdr:col>50</xdr:col>
      <xdr:colOff>165100</xdr:colOff>
      <xdr:row>86</xdr:row>
      <xdr:rowOff>66269</xdr:rowOff>
    </xdr:to>
    <xdr:sp macro="" textlink="">
      <xdr:nvSpPr>
        <xdr:cNvPr id="360" name="楕円 359">
          <a:extLst>
            <a:ext uri="{FF2B5EF4-FFF2-40B4-BE49-F238E27FC236}">
              <a16:creationId xmlns:a16="http://schemas.microsoft.com/office/drawing/2014/main" id="{06A3D9F4-D25B-43E3-A538-C851DCD26E07}"/>
            </a:ext>
          </a:extLst>
        </xdr:cNvPr>
        <xdr:cNvSpPr/>
      </xdr:nvSpPr>
      <xdr:spPr>
        <a:xfrm>
          <a:off x="9588500" y="147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15469</xdr:rowOff>
    </xdr:from>
    <xdr:to>
      <xdr:col>55</xdr:col>
      <xdr:colOff>0</xdr:colOff>
      <xdr:row>86</xdr:row>
      <xdr:rowOff>15469</xdr:rowOff>
    </xdr:to>
    <xdr:cxnSp macro="">
      <xdr:nvCxnSpPr>
        <xdr:cNvPr id="361" name="直線コネクタ 360">
          <a:extLst>
            <a:ext uri="{FF2B5EF4-FFF2-40B4-BE49-F238E27FC236}">
              <a16:creationId xmlns:a16="http://schemas.microsoft.com/office/drawing/2014/main" id="{F22C2CD4-FBD8-43C9-8B4F-B98BA5F06FB1}"/>
            </a:ext>
          </a:extLst>
        </xdr:cNvPr>
        <xdr:cNvCxnSpPr/>
      </xdr:nvCxnSpPr>
      <xdr:spPr>
        <a:xfrm>
          <a:off x="9639300" y="147601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135661</xdr:rowOff>
    </xdr:from>
    <xdr:to>
      <xdr:col>46</xdr:col>
      <xdr:colOff>38100</xdr:colOff>
      <xdr:row>86</xdr:row>
      <xdr:rowOff>65811</xdr:rowOff>
    </xdr:to>
    <xdr:sp macro="" textlink="">
      <xdr:nvSpPr>
        <xdr:cNvPr id="362" name="楕円 361">
          <a:extLst>
            <a:ext uri="{FF2B5EF4-FFF2-40B4-BE49-F238E27FC236}">
              <a16:creationId xmlns:a16="http://schemas.microsoft.com/office/drawing/2014/main" id="{3878A73B-FDBD-4E20-853F-2DE7E5E42A81}"/>
            </a:ext>
          </a:extLst>
        </xdr:cNvPr>
        <xdr:cNvSpPr/>
      </xdr:nvSpPr>
      <xdr:spPr>
        <a:xfrm>
          <a:off x="8699500" y="147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15011</xdr:rowOff>
    </xdr:from>
    <xdr:to>
      <xdr:col>50</xdr:col>
      <xdr:colOff>114300</xdr:colOff>
      <xdr:row>86</xdr:row>
      <xdr:rowOff>15469</xdr:rowOff>
    </xdr:to>
    <xdr:cxnSp macro="">
      <xdr:nvCxnSpPr>
        <xdr:cNvPr id="363" name="直線コネクタ 362">
          <a:extLst>
            <a:ext uri="{FF2B5EF4-FFF2-40B4-BE49-F238E27FC236}">
              <a16:creationId xmlns:a16="http://schemas.microsoft.com/office/drawing/2014/main" id="{F90674D9-2399-43B5-A7BD-478348137D87}"/>
            </a:ext>
          </a:extLst>
        </xdr:cNvPr>
        <xdr:cNvCxnSpPr/>
      </xdr:nvCxnSpPr>
      <xdr:spPr>
        <a:xfrm>
          <a:off x="8750300" y="1475971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135432</xdr:rowOff>
    </xdr:from>
    <xdr:to>
      <xdr:col>41</xdr:col>
      <xdr:colOff>101600</xdr:colOff>
      <xdr:row>86</xdr:row>
      <xdr:rowOff>65582</xdr:rowOff>
    </xdr:to>
    <xdr:sp macro="" textlink="">
      <xdr:nvSpPr>
        <xdr:cNvPr id="364" name="楕円 363">
          <a:extLst>
            <a:ext uri="{FF2B5EF4-FFF2-40B4-BE49-F238E27FC236}">
              <a16:creationId xmlns:a16="http://schemas.microsoft.com/office/drawing/2014/main" id="{2BFC0B0A-5F4F-4174-AFC0-FFE5C5A11698}"/>
            </a:ext>
          </a:extLst>
        </xdr:cNvPr>
        <xdr:cNvSpPr/>
      </xdr:nvSpPr>
      <xdr:spPr>
        <a:xfrm>
          <a:off x="7810500" y="147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14782</xdr:rowOff>
    </xdr:from>
    <xdr:to>
      <xdr:col>45</xdr:col>
      <xdr:colOff>177800</xdr:colOff>
      <xdr:row>86</xdr:row>
      <xdr:rowOff>15011</xdr:rowOff>
    </xdr:to>
    <xdr:cxnSp macro="">
      <xdr:nvCxnSpPr>
        <xdr:cNvPr id="365" name="直線コネクタ 364">
          <a:extLst>
            <a:ext uri="{FF2B5EF4-FFF2-40B4-BE49-F238E27FC236}">
              <a16:creationId xmlns:a16="http://schemas.microsoft.com/office/drawing/2014/main" id="{72EA78CC-1C2B-45C0-863E-DEDAEAABC3FB}"/>
            </a:ext>
          </a:extLst>
        </xdr:cNvPr>
        <xdr:cNvCxnSpPr/>
      </xdr:nvCxnSpPr>
      <xdr:spPr>
        <a:xfrm>
          <a:off x="7861300" y="1475948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135204</xdr:rowOff>
    </xdr:from>
    <xdr:to>
      <xdr:col>36</xdr:col>
      <xdr:colOff>165100</xdr:colOff>
      <xdr:row>86</xdr:row>
      <xdr:rowOff>65354</xdr:rowOff>
    </xdr:to>
    <xdr:sp macro="" textlink="">
      <xdr:nvSpPr>
        <xdr:cNvPr id="366" name="楕円 365">
          <a:extLst>
            <a:ext uri="{FF2B5EF4-FFF2-40B4-BE49-F238E27FC236}">
              <a16:creationId xmlns:a16="http://schemas.microsoft.com/office/drawing/2014/main" id="{11A7377F-77A1-4CA1-A1AE-B7E673A91EC5}"/>
            </a:ext>
          </a:extLst>
        </xdr:cNvPr>
        <xdr:cNvSpPr/>
      </xdr:nvSpPr>
      <xdr:spPr>
        <a:xfrm>
          <a:off x="6921500" y="147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14554</xdr:rowOff>
    </xdr:from>
    <xdr:to>
      <xdr:col>41</xdr:col>
      <xdr:colOff>50800</xdr:colOff>
      <xdr:row>86</xdr:row>
      <xdr:rowOff>14782</xdr:rowOff>
    </xdr:to>
    <xdr:cxnSp macro="">
      <xdr:nvCxnSpPr>
        <xdr:cNvPr id="367" name="直線コネクタ 366">
          <a:extLst>
            <a:ext uri="{FF2B5EF4-FFF2-40B4-BE49-F238E27FC236}">
              <a16:creationId xmlns:a16="http://schemas.microsoft.com/office/drawing/2014/main" id="{31C66854-366A-41CF-A029-628658E09B65}"/>
            </a:ext>
          </a:extLst>
        </xdr:cNvPr>
        <xdr:cNvCxnSpPr/>
      </xdr:nvCxnSpPr>
      <xdr:spPr>
        <a:xfrm>
          <a:off x="6972300" y="1475925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3E0E7A5B-E7A3-4779-95D7-0E315A2C5888}"/>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BB522ACB-90DD-415B-A341-6E76CC91F2FD}"/>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B37683D2-BBF8-4388-80CD-0EBC8C3C923C}"/>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53FFBA42-7E9B-4132-A17D-51F8116AAD0F}"/>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57396</xdr:rowOff>
    </xdr:from>
    <xdr:ext cx="469744" cy="259045"/>
    <xdr:sp macro="" textlink="">
      <xdr:nvSpPr>
        <xdr:cNvPr id="372" name="n_1mainValue【公営住宅】&#10;一人当たり面積">
          <a:extLst>
            <a:ext uri="{FF2B5EF4-FFF2-40B4-BE49-F238E27FC236}">
              <a16:creationId xmlns:a16="http://schemas.microsoft.com/office/drawing/2014/main" id="{8BF8F2AD-D51A-4AA6-BB9A-8A958D3955F3}"/>
            </a:ext>
          </a:extLst>
        </xdr:cNvPr>
        <xdr:cNvSpPr txBox="1"/>
      </xdr:nvSpPr>
      <xdr:spPr>
        <a:xfrm>
          <a:off x="9391727" y="1480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56938</xdr:rowOff>
    </xdr:from>
    <xdr:ext cx="469744" cy="259045"/>
    <xdr:sp macro="" textlink="">
      <xdr:nvSpPr>
        <xdr:cNvPr id="373" name="n_2mainValue【公営住宅】&#10;一人当たり面積">
          <a:extLst>
            <a:ext uri="{FF2B5EF4-FFF2-40B4-BE49-F238E27FC236}">
              <a16:creationId xmlns:a16="http://schemas.microsoft.com/office/drawing/2014/main" id="{6B46AE91-8B5C-4D42-B4C5-441A0D4D4935}"/>
            </a:ext>
          </a:extLst>
        </xdr:cNvPr>
        <xdr:cNvSpPr txBox="1"/>
      </xdr:nvSpPr>
      <xdr:spPr>
        <a:xfrm>
          <a:off x="8515427" y="1480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56709</xdr:rowOff>
    </xdr:from>
    <xdr:ext cx="469744" cy="259045"/>
    <xdr:sp macro="" textlink="">
      <xdr:nvSpPr>
        <xdr:cNvPr id="374" name="n_3mainValue【公営住宅】&#10;一人当たり面積">
          <a:extLst>
            <a:ext uri="{FF2B5EF4-FFF2-40B4-BE49-F238E27FC236}">
              <a16:creationId xmlns:a16="http://schemas.microsoft.com/office/drawing/2014/main" id="{8EEEEC53-FD1F-4952-AE88-7D7AD34F0DF6}"/>
            </a:ext>
          </a:extLst>
        </xdr:cNvPr>
        <xdr:cNvSpPr txBox="1"/>
      </xdr:nvSpPr>
      <xdr:spPr>
        <a:xfrm>
          <a:off x="7626427" y="1480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56481</xdr:rowOff>
    </xdr:from>
    <xdr:ext cx="469744" cy="259045"/>
    <xdr:sp macro="" textlink="">
      <xdr:nvSpPr>
        <xdr:cNvPr id="375" name="n_4mainValue【公営住宅】&#10;一人当たり面積">
          <a:extLst>
            <a:ext uri="{FF2B5EF4-FFF2-40B4-BE49-F238E27FC236}">
              <a16:creationId xmlns:a16="http://schemas.microsoft.com/office/drawing/2014/main" id="{5D04319E-0495-4FED-B1F2-3C4D9422AEA4}"/>
            </a:ext>
          </a:extLst>
        </xdr:cNvPr>
        <xdr:cNvSpPr txBox="1"/>
      </xdr:nvSpPr>
      <xdr:spPr>
        <a:xfrm>
          <a:off x="6737427" y="1480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1C83356-6B03-4269-B7C0-C502E15C23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B999048-D852-4BBC-BB5B-9B041406DF4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1A7D153-5E33-44A1-A8DA-4062D832B4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1B8AB8B-DEF6-4EDB-9FE1-9C500A8F8A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392465B-2D39-4A9E-8084-B5D7AD7C98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8DFD1E51-4470-4436-8C8D-58A7588DB9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BAF68F0-1C34-4FC8-A139-3549AE4B4C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85A1148-F863-44E0-9176-4CF2D3AA82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6FF723F0-16D6-482F-B14D-E3CA1D1D646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37714AE8-4BF5-4306-9565-95F444AB78A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CA364D73-851A-47E6-89B9-ADE5E39AB92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6AED276C-1E52-4AAB-A68D-55DEDE90236E}"/>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2C4AEF70-2DA7-4BF4-ADA5-DEC62227B43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801DAA27-BE2A-4A8E-B5B1-BA9FF9F8D28C}"/>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F7700F28-2850-4B4D-B3C8-F1F815DA2A74}"/>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62FA73DD-71AB-4519-BA05-15BBD413D57F}"/>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D8998F20-4E43-4A35-84BB-3EA5A6D7B61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9FC84567-AB2F-484C-ADDC-9A2528B8A03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A0CF4657-857C-49D6-ABA2-08CC13C63C59}"/>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56DCF669-6524-4ABA-8C62-D76E96C8101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41ECD040-5097-405D-BB1C-02760B5386C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151FC24E-D4A7-4CB9-9805-9AA28374CFB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128778</xdr:rowOff>
    </xdr:from>
    <xdr:to>
      <xdr:col>24</xdr:col>
      <xdr:colOff>62865</xdr:colOff>
      <xdr:row>108</xdr:row>
      <xdr:rowOff>32765</xdr:rowOff>
    </xdr:to>
    <xdr:cxnSp macro="">
      <xdr:nvCxnSpPr>
        <xdr:cNvPr id="398" name="直線コネクタ 397">
          <a:extLst>
            <a:ext uri="{FF2B5EF4-FFF2-40B4-BE49-F238E27FC236}">
              <a16:creationId xmlns:a16="http://schemas.microsoft.com/office/drawing/2014/main" id="{D3361F22-6143-4124-AEEF-7640B79613F4}"/>
            </a:ext>
          </a:extLst>
        </xdr:cNvPr>
        <xdr:cNvCxnSpPr/>
      </xdr:nvCxnSpPr>
      <xdr:spPr>
        <a:xfrm flipV="1">
          <a:off x="4634865" y="1727377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36592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1C4458F2-124A-463E-880D-3741F2302C6C}"/>
            </a:ext>
          </a:extLst>
        </xdr:cNvPr>
        <xdr:cNvSpPr txBox="1"/>
      </xdr:nvSpPr>
      <xdr:spPr>
        <a:xfrm>
          <a:off x="4673600" y="185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32765</xdr:rowOff>
    </xdr:from>
    <xdr:to>
      <xdr:col>24</xdr:col>
      <xdr:colOff>152400</xdr:colOff>
      <xdr:row>108</xdr:row>
      <xdr:rowOff>32765</xdr:rowOff>
    </xdr:to>
    <xdr:cxnSp macro="">
      <xdr:nvCxnSpPr>
        <xdr:cNvPr id="400" name="直線コネクタ 399">
          <a:extLst>
            <a:ext uri="{FF2B5EF4-FFF2-40B4-BE49-F238E27FC236}">
              <a16:creationId xmlns:a16="http://schemas.microsoft.com/office/drawing/2014/main" id="{C573BA1F-E4B0-4248-B563-B010A3F27FF3}"/>
            </a:ext>
          </a:extLst>
        </xdr:cNvPr>
        <xdr:cNvCxnSpPr/>
      </xdr:nvCxnSpPr>
      <xdr:spPr>
        <a:xfrm>
          <a:off x="4546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75455</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2AFD6DAB-C26D-4290-BA80-D49C34E1E04F}"/>
            </a:ext>
          </a:extLst>
        </xdr:cNvPr>
        <xdr:cNvSpPr txBox="1"/>
      </xdr:nvSpPr>
      <xdr:spPr>
        <a:xfrm>
          <a:off x="4673600" y="1704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128778</xdr:rowOff>
    </xdr:from>
    <xdr:to>
      <xdr:col>24</xdr:col>
      <xdr:colOff>152400</xdr:colOff>
      <xdr:row>100</xdr:row>
      <xdr:rowOff>128778</xdr:rowOff>
    </xdr:to>
    <xdr:cxnSp macro="">
      <xdr:nvCxnSpPr>
        <xdr:cNvPr id="402" name="直線コネクタ 401">
          <a:extLst>
            <a:ext uri="{FF2B5EF4-FFF2-40B4-BE49-F238E27FC236}">
              <a16:creationId xmlns:a16="http://schemas.microsoft.com/office/drawing/2014/main" id="{32CA7495-210A-4E95-8F7F-A4999CF44301}"/>
            </a:ext>
          </a:extLst>
        </xdr:cNvPr>
        <xdr:cNvCxnSpPr/>
      </xdr:nvCxnSpPr>
      <xdr:spPr>
        <a:xfrm>
          <a:off x="4546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E457F68D-7ED3-431C-8A8D-4BD1B118EE4D}"/>
            </a:ext>
          </a:extLst>
        </xdr:cNvPr>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4" name="フローチャート: 判断 403">
          <a:extLst>
            <a:ext uri="{FF2B5EF4-FFF2-40B4-BE49-F238E27FC236}">
              <a16:creationId xmlns:a16="http://schemas.microsoft.com/office/drawing/2014/main" id="{DDF63BA1-2ABE-4924-893A-1F49C1DE6E7A}"/>
            </a:ext>
          </a:extLst>
        </xdr:cNvPr>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137413</xdr:rowOff>
    </xdr:from>
    <xdr:to>
      <xdr:col>20</xdr:col>
      <xdr:colOff>38100</xdr:colOff>
      <xdr:row>105</xdr:row>
      <xdr:rowOff>67563</xdr:rowOff>
    </xdr:to>
    <xdr:sp macro="" textlink="">
      <xdr:nvSpPr>
        <xdr:cNvPr id="405" name="フローチャート: 判断 404">
          <a:extLst>
            <a:ext uri="{FF2B5EF4-FFF2-40B4-BE49-F238E27FC236}">
              <a16:creationId xmlns:a16="http://schemas.microsoft.com/office/drawing/2014/main" id="{BF1AF8EC-3E18-415D-B6C1-8F9F9F384977}"/>
            </a:ext>
          </a:extLst>
        </xdr:cNvPr>
        <xdr:cNvSpPr/>
      </xdr:nvSpPr>
      <xdr:spPr>
        <a:xfrm>
          <a:off x="3746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84837</xdr:rowOff>
    </xdr:from>
    <xdr:to>
      <xdr:col>15</xdr:col>
      <xdr:colOff>101600</xdr:colOff>
      <xdr:row>105</xdr:row>
      <xdr:rowOff>14987</xdr:rowOff>
    </xdr:to>
    <xdr:sp macro="" textlink="">
      <xdr:nvSpPr>
        <xdr:cNvPr id="406" name="フローチャート: 判断 405">
          <a:extLst>
            <a:ext uri="{FF2B5EF4-FFF2-40B4-BE49-F238E27FC236}">
              <a16:creationId xmlns:a16="http://schemas.microsoft.com/office/drawing/2014/main" id="{5D210AB7-2627-444D-9B1D-F130079B6D0F}"/>
            </a:ext>
          </a:extLst>
        </xdr:cNvPr>
        <xdr:cNvSpPr/>
      </xdr:nvSpPr>
      <xdr:spPr>
        <a:xfrm>
          <a:off x="2857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77978</xdr:rowOff>
    </xdr:from>
    <xdr:to>
      <xdr:col>10</xdr:col>
      <xdr:colOff>165100</xdr:colOff>
      <xdr:row>105</xdr:row>
      <xdr:rowOff>8128</xdr:rowOff>
    </xdr:to>
    <xdr:sp macro="" textlink="">
      <xdr:nvSpPr>
        <xdr:cNvPr id="407" name="フローチャート: 判断 406">
          <a:extLst>
            <a:ext uri="{FF2B5EF4-FFF2-40B4-BE49-F238E27FC236}">
              <a16:creationId xmlns:a16="http://schemas.microsoft.com/office/drawing/2014/main" id="{95A17234-B3C7-4A97-80CE-32440F62B1B2}"/>
            </a:ext>
          </a:extLst>
        </xdr:cNvPr>
        <xdr:cNvSpPr/>
      </xdr:nvSpPr>
      <xdr:spPr>
        <a:xfrm>
          <a:off x="1968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29972</xdr:rowOff>
    </xdr:from>
    <xdr:to>
      <xdr:col>6</xdr:col>
      <xdr:colOff>38100</xdr:colOff>
      <xdr:row>104</xdr:row>
      <xdr:rowOff>131572</xdr:rowOff>
    </xdr:to>
    <xdr:sp macro="" textlink="">
      <xdr:nvSpPr>
        <xdr:cNvPr id="408" name="フローチャート: 判断 407">
          <a:extLst>
            <a:ext uri="{FF2B5EF4-FFF2-40B4-BE49-F238E27FC236}">
              <a16:creationId xmlns:a16="http://schemas.microsoft.com/office/drawing/2014/main" id="{4964B349-1311-48A8-A358-5D8AAE873D5A}"/>
            </a:ext>
          </a:extLst>
        </xdr:cNvPr>
        <xdr:cNvSpPr/>
      </xdr:nvSpPr>
      <xdr:spPr>
        <a:xfrm>
          <a:off x="1079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909F2F5-0E19-4BBC-B175-906F02B122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77545BA-584F-4ECF-8F09-767CD3C9D2B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D33CD0D-F889-4B8F-B5AF-6A5A1E5701C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F0A6ED3-AD1B-40D0-AB11-DBCF810EA2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66EF67E-74FC-47B1-859B-501018BA85C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4" name="楕円 413">
          <a:extLst>
            <a:ext uri="{FF2B5EF4-FFF2-40B4-BE49-F238E27FC236}">
              <a16:creationId xmlns:a16="http://schemas.microsoft.com/office/drawing/2014/main" id="{FB6ACDAE-1566-470B-BD79-1CD49BEFCF82}"/>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B6C8F0EB-C94F-48E7-A1E0-B93122EDF7B3}"/>
            </a:ext>
          </a:extLst>
        </xdr:cNvPr>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139700</xdr:rowOff>
    </xdr:from>
    <xdr:to>
      <xdr:col>20</xdr:col>
      <xdr:colOff>38100</xdr:colOff>
      <xdr:row>103</xdr:row>
      <xdr:rowOff>69850</xdr:rowOff>
    </xdr:to>
    <xdr:sp macro="" textlink="">
      <xdr:nvSpPr>
        <xdr:cNvPr id="416" name="楕円 415">
          <a:extLst>
            <a:ext uri="{FF2B5EF4-FFF2-40B4-BE49-F238E27FC236}">
              <a16:creationId xmlns:a16="http://schemas.microsoft.com/office/drawing/2014/main" id="{9CB38FBF-AEDD-49B8-9257-B23FE1A30E50}"/>
            </a:ext>
          </a:extLst>
        </xdr:cNvPr>
        <xdr:cNvSpPr/>
      </xdr:nvSpPr>
      <xdr:spPr>
        <a:xfrm>
          <a:off x="3746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19050</xdr:rowOff>
    </xdr:from>
    <xdr:to>
      <xdr:col>24</xdr:col>
      <xdr:colOff>63500</xdr:colOff>
      <xdr:row>105</xdr:row>
      <xdr:rowOff>133350</xdr:rowOff>
    </xdr:to>
    <xdr:cxnSp macro="">
      <xdr:nvCxnSpPr>
        <xdr:cNvPr id="417" name="直線コネクタ 416">
          <a:extLst>
            <a:ext uri="{FF2B5EF4-FFF2-40B4-BE49-F238E27FC236}">
              <a16:creationId xmlns:a16="http://schemas.microsoft.com/office/drawing/2014/main" id="{653FBEF7-094D-4AF2-A59A-5C89083BA6F8}"/>
            </a:ext>
          </a:extLst>
        </xdr:cNvPr>
        <xdr:cNvCxnSpPr/>
      </xdr:nvCxnSpPr>
      <xdr:spPr>
        <a:xfrm>
          <a:off x="3797300" y="176784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25400</xdr:rowOff>
    </xdr:from>
    <xdr:to>
      <xdr:col>15</xdr:col>
      <xdr:colOff>101600</xdr:colOff>
      <xdr:row>100</xdr:row>
      <xdr:rowOff>127000</xdr:rowOff>
    </xdr:to>
    <xdr:sp macro="" textlink="">
      <xdr:nvSpPr>
        <xdr:cNvPr id="418" name="楕円 417">
          <a:extLst>
            <a:ext uri="{FF2B5EF4-FFF2-40B4-BE49-F238E27FC236}">
              <a16:creationId xmlns:a16="http://schemas.microsoft.com/office/drawing/2014/main" id="{46355A9B-2BCC-4176-A395-99CA0D1C6EEE}"/>
            </a:ext>
          </a:extLst>
        </xdr:cNvPr>
        <xdr:cNvSpPr/>
      </xdr:nvSpPr>
      <xdr:spPr>
        <a:xfrm>
          <a:off x="2857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103</xdr:row>
      <xdr:rowOff>19050</xdr:rowOff>
    </xdr:to>
    <xdr:cxnSp macro="">
      <xdr:nvCxnSpPr>
        <xdr:cNvPr id="419" name="直線コネクタ 418">
          <a:extLst>
            <a:ext uri="{FF2B5EF4-FFF2-40B4-BE49-F238E27FC236}">
              <a16:creationId xmlns:a16="http://schemas.microsoft.com/office/drawing/2014/main" id="{68EEB6CA-C833-40F1-B307-058E05A3701A}"/>
            </a:ext>
          </a:extLst>
        </xdr:cNvPr>
        <xdr:cNvCxnSpPr/>
      </xdr:nvCxnSpPr>
      <xdr:spPr>
        <a:xfrm>
          <a:off x="2908300" y="17221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58690</xdr:rowOff>
    </xdr:from>
    <xdr:ext cx="405111" cy="259045"/>
    <xdr:sp macro="" textlink="">
      <xdr:nvSpPr>
        <xdr:cNvPr id="420" name="n_1aveValue【港湾・漁港】&#10;有形固定資産減価償却率">
          <a:extLst>
            <a:ext uri="{FF2B5EF4-FFF2-40B4-BE49-F238E27FC236}">
              <a16:creationId xmlns:a16="http://schemas.microsoft.com/office/drawing/2014/main" id="{187ACA1C-53F9-4917-A965-EB80165AA2B0}"/>
            </a:ext>
          </a:extLst>
        </xdr:cNvPr>
        <xdr:cNvSpPr txBox="1"/>
      </xdr:nvSpPr>
      <xdr:spPr>
        <a:xfrm>
          <a:off x="35820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6114</xdr:rowOff>
    </xdr:from>
    <xdr:ext cx="405111" cy="259045"/>
    <xdr:sp macro="" textlink="">
      <xdr:nvSpPr>
        <xdr:cNvPr id="421" name="n_2aveValue【港湾・漁港】&#10;有形固定資産減価償却率">
          <a:extLst>
            <a:ext uri="{FF2B5EF4-FFF2-40B4-BE49-F238E27FC236}">
              <a16:creationId xmlns:a16="http://schemas.microsoft.com/office/drawing/2014/main" id="{2EE5FEAA-46C5-4638-A5F0-E873CFB29C2C}"/>
            </a:ext>
          </a:extLst>
        </xdr:cNvPr>
        <xdr:cNvSpPr txBox="1"/>
      </xdr:nvSpPr>
      <xdr:spPr>
        <a:xfrm>
          <a:off x="2705744" y="180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24655</xdr:rowOff>
    </xdr:from>
    <xdr:ext cx="405111" cy="259045"/>
    <xdr:sp macro="" textlink="">
      <xdr:nvSpPr>
        <xdr:cNvPr id="422" name="n_3aveValue【港湾・漁港】&#10;有形固定資産減価償却率">
          <a:extLst>
            <a:ext uri="{FF2B5EF4-FFF2-40B4-BE49-F238E27FC236}">
              <a16:creationId xmlns:a16="http://schemas.microsoft.com/office/drawing/2014/main" id="{EEFCDECE-060B-4535-B6B8-3F1C4B5C121C}"/>
            </a:ext>
          </a:extLst>
        </xdr:cNvPr>
        <xdr:cNvSpPr txBox="1"/>
      </xdr:nvSpPr>
      <xdr:spPr>
        <a:xfrm>
          <a:off x="1816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148099</xdr:rowOff>
    </xdr:from>
    <xdr:ext cx="405111" cy="259045"/>
    <xdr:sp macro="" textlink="">
      <xdr:nvSpPr>
        <xdr:cNvPr id="423" name="n_4aveValue【港湾・漁港】&#10;有形固定資産減価償却率">
          <a:extLst>
            <a:ext uri="{FF2B5EF4-FFF2-40B4-BE49-F238E27FC236}">
              <a16:creationId xmlns:a16="http://schemas.microsoft.com/office/drawing/2014/main" id="{6675DC87-61EC-4F7E-8973-BDFD37EDF4C2}"/>
            </a:ext>
          </a:extLst>
        </xdr:cNvPr>
        <xdr:cNvSpPr txBox="1"/>
      </xdr:nvSpPr>
      <xdr:spPr>
        <a:xfrm>
          <a:off x="9277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86377</xdr:rowOff>
    </xdr:from>
    <xdr:ext cx="405111" cy="259045"/>
    <xdr:sp macro="" textlink="">
      <xdr:nvSpPr>
        <xdr:cNvPr id="424" name="n_1mainValue【港湾・漁港】&#10;有形固定資産減価償却率">
          <a:extLst>
            <a:ext uri="{FF2B5EF4-FFF2-40B4-BE49-F238E27FC236}">
              <a16:creationId xmlns:a16="http://schemas.microsoft.com/office/drawing/2014/main" id="{F7A56A64-CCC2-4E9D-BDFF-0100A34F9650}"/>
            </a:ext>
          </a:extLst>
        </xdr:cNvPr>
        <xdr:cNvSpPr txBox="1"/>
      </xdr:nvSpPr>
      <xdr:spPr>
        <a:xfrm>
          <a:off x="3582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143527</xdr:rowOff>
    </xdr:from>
    <xdr:ext cx="405111" cy="259045"/>
    <xdr:sp macro="" textlink="">
      <xdr:nvSpPr>
        <xdr:cNvPr id="425" name="n_2mainValue【港湾・漁港】&#10;有形固定資産減価償却率">
          <a:extLst>
            <a:ext uri="{FF2B5EF4-FFF2-40B4-BE49-F238E27FC236}">
              <a16:creationId xmlns:a16="http://schemas.microsoft.com/office/drawing/2014/main" id="{6770C979-3A7C-4F17-AD8E-E7AC4706F5E6}"/>
            </a:ext>
          </a:extLst>
        </xdr:cNvPr>
        <xdr:cNvSpPr txBox="1"/>
      </xdr:nvSpPr>
      <xdr:spPr>
        <a:xfrm>
          <a:off x="2705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624A0611-90A6-4758-8759-AC00755CE8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7435A0AA-455C-4FDE-A1BD-54AABB23FAB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990BD3E8-D108-41DC-98EE-FF1FEA3E0D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B9BBB1B4-4AAA-4BB5-AB97-B1EC03A2D44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DCB4D4FE-D1B2-4C1C-B7CC-D7475B1AAF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2814D100-CF92-4F5E-A95A-3C8624EFF7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55016223-3143-479B-BCF9-F909572BF7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76968C7B-77BA-4507-A7A6-8F59F03BE7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C2BA3B99-08BC-4B9A-97E4-EA80BDC337C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F8F1F2C8-A39B-4148-9BBD-CCB4BF81273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6" name="直線コネクタ 435">
          <a:extLst>
            <a:ext uri="{FF2B5EF4-FFF2-40B4-BE49-F238E27FC236}">
              <a16:creationId xmlns:a16="http://schemas.microsoft.com/office/drawing/2014/main" id="{9E8E32FE-7121-4998-8912-F6C9F48C11A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7" name="テキスト ボックス 436">
          <a:extLst>
            <a:ext uri="{FF2B5EF4-FFF2-40B4-BE49-F238E27FC236}">
              <a16:creationId xmlns:a16="http://schemas.microsoft.com/office/drawing/2014/main" id="{7F29F0F2-CC5D-41D3-B09C-5E559409E8FB}"/>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8" name="直線コネクタ 437">
          <a:extLst>
            <a:ext uri="{FF2B5EF4-FFF2-40B4-BE49-F238E27FC236}">
              <a16:creationId xmlns:a16="http://schemas.microsoft.com/office/drawing/2014/main" id="{95439B01-CE12-4D16-97E2-D818A18E152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9" name="テキスト ボックス 438">
          <a:extLst>
            <a:ext uri="{FF2B5EF4-FFF2-40B4-BE49-F238E27FC236}">
              <a16:creationId xmlns:a16="http://schemas.microsoft.com/office/drawing/2014/main" id="{D5B885B0-0639-4A60-A142-739FA759D4EF}"/>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0" name="直線コネクタ 439">
          <a:extLst>
            <a:ext uri="{FF2B5EF4-FFF2-40B4-BE49-F238E27FC236}">
              <a16:creationId xmlns:a16="http://schemas.microsoft.com/office/drawing/2014/main" id="{0209F531-3FB7-4823-BF49-C27A69420AE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1" name="テキスト ボックス 440">
          <a:extLst>
            <a:ext uri="{FF2B5EF4-FFF2-40B4-BE49-F238E27FC236}">
              <a16:creationId xmlns:a16="http://schemas.microsoft.com/office/drawing/2014/main" id="{3A6F9EAC-9ECA-46FB-9328-E0FC64EBBE5C}"/>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2" name="直線コネクタ 441">
          <a:extLst>
            <a:ext uri="{FF2B5EF4-FFF2-40B4-BE49-F238E27FC236}">
              <a16:creationId xmlns:a16="http://schemas.microsoft.com/office/drawing/2014/main" id="{650244C0-7145-4B10-8586-702D70827CA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3" name="テキスト ボックス 442">
          <a:extLst>
            <a:ext uri="{FF2B5EF4-FFF2-40B4-BE49-F238E27FC236}">
              <a16:creationId xmlns:a16="http://schemas.microsoft.com/office/drawing/2014/main" id="{A3EA660C-C5CA-498A-84D6-94FACFE27B0B}"/>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a:extLst>
            <a:ext uri="{FF2B5EF4-FFF2-40B4-BE49-F238E27FC236}">
              <a16:creationId xmlns:a16="http://schemas.microsoft.com/office/drawing/2014/main" id="{04BE9969-903E-45D0-A969-68224061733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5" name="テキスト ボックス 444">
          <a:extLst>
            <a:ext uri="{FF2B5EF4-FFF2-40B4-BE49-F238E27FC236}">
              <a16:creationId xmlns:a16="http://schemas.microsoft.com/office/drawing/2014/main" id="{1D935450-8EE6-4E4F-BDF0-82F0B11252DE}"/>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a:extLst>
            <a:ext uri="{FF2B5EF4-FFF2-40B4-BE49-F238E27FC236}">
              <a16:creationId xmlns:a16="http://schemas.microsoft.com/office/drawing/2014/main" id="{8EE0ACD1-C7D1-4BB4-AA26-C00A76FA5E7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130566</xdr:rowOff>
    </xdr:from>
    <xdr:to>
      <xdr:col>54</xdr:col>
      <xdr:colOff>189865</xdr:colOff>
      <xdr:row>108</xdr:row>
      <xdr:rowOff>74216</xdr:rowOff>
    </xdr:to>
    <xdr:cxnSp macro="">
      <xdr:nvCxnSpPr>
        <xdr:cNvPr id="447" name="直線コネクタ 446">
          <a:extLst>
            <a:ext uri="{FF2B5EF4-FFF2-40B4-BE49-F238E27FC236}">
              <a16:creationId xmlns:a16="http://schemas.microsoft.com/office/drawing/2014/main" id="{C7E64917-65EF-47FA-9A62-72D6617968CA}"/>
            </a:ext>
          </a:extLst>
        </xdr:cNvPr>
        <xdr:cNvCxnSpPr/>
      </xdr:nvCxnSpPr>
      <xdr:spPr>
        <a:xfrm flipV="1">
          <a:off x="10476865" y="17104116"/>
          <a:ext cx="0" cy="148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78043</xdr:rowOff>
    </xdr:from>
    <xdr:ext cx="378565" cy="259045"/>
    <xdr:sp macro="" textlink="">
      <xdr:nvSpPr>
        <xdr:cNvPr id="448" name="【港湾・漁港】&#10;一人当たり有形固定資産（償却資産）額最小値テキスト">
          <a:extLst>
            <a:ext uri="{FF2B5EF4-FFF2-40B4-BE49-F238E27FC236}">
              <a16:creationId xmlns:a16="http://schemas.microsoft.com/office/drawing/2014/main" id="{31624ABD-D5B1-405F-B30C-E1A9B6014306}"/>
            </a:ext>
          </a:extLst>
        </xdr:cNvPr>
        <xdr:cNvSpPr txBox="1"/>
      </xdr:nvSpPr>
      <xdr:spPr>
        <a:xfrm>
          <a:off x="10515600" y="18594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74216</xdr:rowOff>
    </xdr:from>
    <xdr:to>
      <xdr:col>55</xdr:col>
      <xdr:colOff>88900</xdr:colOff>
      <xdr:row>108</xdr:row>
      <xdr:rowOff>74216</xdr:rowOff>
    </xdr:to>
    <xdr:cxnSp macro="">
      <xdr:nvCxnSpPr>
        <xdr:cNvPr id="449" name="直線コネクタ 448">
          <a:extLst>
            <a:ext uri="{FF2B5EF4-FFF2-40B4-BE49-F238E27FC236}">
              <a16:creationId xmlns:a16="http://schemas.microsoft.com/office/drawing/2014/main" id="{48C18F0E-0915-4E68-A1CA-E9F8C94A03A1}"/>
            </a:ext>
          </a:extLst>
        </xdr:cNvPr>
        <xdr:cNvCxnSpPr/>
      </xdr:nvCxnSpPr>
      <xdr:spPr>
        <a:xfrm>
          <a:off x="10388600" y="1859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77243</xdr:rowOff>
    </xdr:from>
    <xdr:ext cx="599010" cy="259045"/>
    <xdr:sp macro="" textlink="">
      <xdr:nvSpPr>
        <xdr:cNvPr id="450" name="【港湾・漁港】&#10;一人当たり有形固定資産（償却資産）額最大値テキスト">
          <a:extLst>
            <a:ext uri="{FF2B5EF4-FFF2-40B4-BE49-F238E27FC236}">
              <a16:creationId xmlns:a16="http://schemas.microsoft.com/office/drawing/2014/main" id="{8DA0AC2F-E85E-432F-BE7E-82D9D9C1DA6A}"/>
            </a:ext>
          </a:extLst>
        </xdr:cNvPr>
        <xdr:cNvSpPr txBox="1"/>
      </xdr:nvSpPr>
      <xdr:spPr>
        <a:xfrm>
          <a:off x="10515600" y="1687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130566</xdr:rowOff>
    </xdr:from>
    <xdr:to>
      <xdr:col>55</xdr:col>
      <xdr:colOff>88900</xdr:colOff>
      <xdr:row>99</xdr:row>
      <xdr:rowOff>130566</xdr:rowOff>
    </xdr:to>
    <xdr:cxnSp macro="">
      <xdr:nvCxnSpPr>
        <xdr:cNvPr id="451" name="直線コネクタ 450">
          <a:extLst>
            <a:ext uri="{FF2B5EF4-FFF2-40B4-BE49-F238E27FC236}">
              <a16:creationId xmlns:a16="http://schemas.microsoft.com/office/drawing/2014/main" id="{B5C4B20C-5B5F-4BA1-B715-AEC9113624A7}"/>
            </a:ext>
          </a:extLst>
        </xdr:cNvPr>
        <xdr:cNvCxnSpPr/>
      </xdr:nvCxnSpPr>
      <xdr:spPr>
        <a:xfrm>
          <a:off x="10388600" y="1710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13178</xdr:rowOff>
    </xdr:from>
    <xdr:ext cx="534377" cy="259045"/>
    <xdr:sp macro="" textlink="">
      <xdr:nvSpPr>
        <xdr:cNvPr id="452" name="【港湾・漁港】&#10;一人当たり有形固定資産（償却資産）額平均値テキスト">
          <a:extLst>
            <a:ext uri="{FF2B5EF4-FFF2-40B4-BE49-F238E27FC236}">
              <a16:creationId xmlns:a16="http://schemas.microsoft.com/office/drawing/2014/main" id="{35E31ADE-A2BC-4892-9678-26C69084C2AF}"/>
            </a:ext>
          </a:extLst>
        </xdr:cNvPr>
        <xdr:cNvSpPr txBox="1"/>
      </xdr:nvSpPr>
      <xdr:spPr>
        <a:xfrm>
          <a:off x="10515600" y="18015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161751</xdr:rowOff>
    </xdr:from>
    <xdr:to>
      <xdr:col>55</xdr:col>
      <xdr:colOff>50800</xdr:colOff>
      <xdr:row>106</xdr:row>
      <xdr:rowOff>91901</xdr:rowOff>
    </xdr:to>
    <xdr:sp macro="" textlink="">
      <xdr:nvSpPr>
        <xdr:cNvPr id="453" name="フローチャート: 判断 452">
          <a:extLst>
            <a:ext uri="{FF2B5EF4-FFF2-40B4-BE49-F238E27FC236}">
              <a16:creationId xmlns:a16="http://schemas.microsoft.com/office/drawing/2014/main" id="{004A046D-E421-4DE8-8C12-8934DEE56A28}"/>
            </a:ext>
          </a:extLst>
        </xdr:cNvPr>
        <xdr:cNvSpPr/>
      </xdr:nvSpPr>
      <xdr:spPr>
        <a:xfrm>
          <a:off x="10426700" y="1816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163274</xdr:rowOff>
    </xdr:from>
    <xdr:to>
      <xdr:col>50</xdr:col>
      <xdr:colOff>165100</xdr:colOff>
      <xdr:row>106</xdr:row>
      <xdr:rowOff>93424</xdr:rowOff>
    </xdr:to>
    <xdr:sp macro="" textlink="">
      <xdr:nvSpPr>
        <xdr:cNvPr id="454" name="フローチャート: 判断 453">
          <a:extLst>
            <a:ext uri="{FF2B5EF4-FFF2-40B4-BE49-F238E27FC236}">
              <a16:creationId xmlns:a16="http://schemas.microsoft.com/office/drawing/2014/main" id="{D85AF8ED-6CE4-4F7D-8BB5-A3D4A93FB860}"/>
            </a:ext>
          </a:extLst>
        </xdr:cNvPr>
        <xdr:cNvSpPr/>
      </xdr:nvSpPr>
      <xdr:spPr>
        <a:xfrm>
          <a:off x="9588500" y="181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164027</xdr:rowOff>
    </xdr:from>
    <xdr:to>
      <xdr:col>46</xdr:col>
      <xdr:colOff>38100</xdr:colOff>
      <xdr:row>106</xdr:row>
      <xdr:rowOff>94177</xdr:rowOff>
    </xdr:to>
    <xdr:sp macro="" textlink="">
      <xdr:nvSpPr>
        <xdr:cNvPr id="455" name="フローチャート: 判断 454">
          <a:extLst>
            <a:ext uri="{FF2B5EF4-FFF2-40B4-BE49-F238E27FC236}">
              <a16:creationId xmlns:a16="http://schemas.microsoft.com/office/drawing/2014/main" id="{B9B04BC7-7D20-40AB-889F-FBAD02512B4E}"/>
            </a:ext>
          </a:extLst>
        </xdr:cNvPr>
        <xdr:cNvSpPr/>
      </xdr:nvSpPr>
      <xdr:spPr>
        <a:xfrm>
          <a:off x="8699500" y="181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78499</xdr:rowOff>
    </xdr:from>
    <xdr:to>
      <xdr:col>41</xdr:col>
      <xdr:colOff>101600</xdr:colOff>
      <xdr:row>106</xdr:row>
      <xdr:rowOff>8649</xdr:rowOff>
    </xdr:to>
    <xdr:sp macro="" textlink="">
      <xdr:nvSpPr>
        <xdr:cNvPr id="456" name="フローチャート: 判断 455">
          <a:extLst>
            <a:ext uri="{FF2B5EF4-FFF2-40B4-BE49-F238E27FC236}">
              <a16:creationId xmlns:a16="http://schemas.microsoft.com/office/drawing/2014/main" id="{14F4F7A7-F22D-4C0B-9B61-723D35D1D981}"/>
            </a:ext>
          </a:extLst>
        </xdr:cNvPr>
        <xdr:cNvSpPr/>
      </xdr:nvSpPr>
      <xdr:spPr>
        <a:xfrm>
          <a:off x="78105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69675</xdr:rowOff>
    </xdr:from>
    <xdr:to>
      <xdr:col>36</xdr:col>
      <xdr:colOff>165100</xdr:colOff>
      <xdr:row>105</xdr:row>
      <xdr:rowOff>171275</xdr:rowOff>
    </xdr:to>
    <xdr:sp macro="" textlink="">
      <xdr:nvSpPr>
        <xdr:cNvPr id="457" name="フローチャート: 判断 456">
          <a:extLst>
            <a:ext uri="{FF2B5EF4-FFF2-40B4-BE49-F238E27FC236}">
              <a16:creationId xmlns:a16="http://schemas.microsoft.com/office/drawing/2014/main" id="{876A51AD-9379-4DFD-A138-9BEE43BEC40B}"/>
            </a:ext>
          </a:extLst>
        </xdr:cNvPr>
        <xdr:cNvSpPr/>
      </xdr:nvSpPr>
      <xdr:spPr>
        <a:xfrm>
          <a:off x="6921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FE49F0EA-919F-4B9D-ACD6-244CA3C9B78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55F96F54-3818-47E6-8681-2F97BF94E7E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BCE59BE7-D379-4492-A040-EAFC4CD8D2B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58F1912A-376B-4332-8AE3-FB0DCC741FE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D564DBD2-4C3A-447E-B34F-3FCFAC656B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13385</xdr:rowOff>
    </xdr:from>
    <xdr:to>
      <xdr:col>55</xdr:col>
      <xdr:colOff>50800</xdr:colOff>
      <xdr:row>108</xdr:row>
      <xdr:rowOff>114985</xdr:rowOff>
    </xdr:to>
    <xdr:sp macro="" textlink="">
      <xdr:nvSpPr>
        <xdr:cNvPr id="463" name="楕円 462">
          <a:extLst>
            <a:ext uri="{FF2B5EF4-FFF2-40B4-BE49-F238E27FC236}">
              <a16:creationId xmlns:a16="http://schemas.microsoft.com/office/drawing/2014/main" id="{DC3002FB-FDB9-4D78-A73F-29F1F2327C97}"/>
            </a:ext>
          </a:extLst>
        </xdr:cNvPr>
        <xdr:cNvSpPr/>
      </xdr:nvSpPr>
      <xdr:spPr>
        <a:xfrm>
          <a:off x="10426700" y="185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99762</xdr:rowOff>
    </xdr:from>
    <xdr:ext cx="469744" cy="259045"/>
    <xdr:sp macro="" textlink="">
      <xdr:nvSpPr>
        <xdr:cNvPr id="464" name="【港湾・漁港】&#10;一人当たり有形固定資産（償却資産）額該当値テキスト">
          <a:extLst>
            <a:ext uri="{FF2B5EF4-FFF2-40B4-BE49-F238E27FC236}">
              <a16:creationId xmlns:a16="http://schemas.microsoft.com/office/drawing/2014/main" id="{9938B380-409A-4D8C-9625-741C94DF5785}"/>
            </a:ext>
          </a:extLst>
        </xdr:cNvPr>
        <xdr:cNvSpPr txBox="1"/>
      </xdr:nvSpPr>
      <xdr:spPr>
        <a:xfrm>
          <a:off x="10515600" y="1844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13294</xdr:rowOff>
    </xdr:from>
    <xdr:to>
      <xdr:col>50</xdr:col>
      <xdr:colOff>165100</xdr:colOff>
      <xdr:row>108</xdr:row>
      <xdr:rowOff>114894</xdr:rowOff>
    </xdr:to>
    <xdr:sp macro="" textlink="">
      <xdr:nvSpPr>
        <xdr:cNvPr id="465" name="楕円 464">
          <a:extLst>
            <a:ext uri="{FF2B5EF4-FFF2-40B4-BE49-F238E27FC236}">
              <a16:creationId xmlns:a16="http://schemas.microsoft.com/office/drawing/2014/main" id="{7C9C7C8F-4157-410D-88C1-9043CDF0E4FB}"/>
            </a:ext>
          </a:extLst>
        </xdr:cNvPr>
        <xdr:cNvSpPr/>
      </xdr:nvSpPr>
      <xdr:spPr>
        <a:xfrm>
          <a:off x="9588500" y="185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64094</xdr:rowOff>
    </xdr:from>
    <xdr:to>
      <xdr:col>55</xdr:col>
      <xdr:colOff>0</xdr:colOff>
      <xdr:row>108</xdr:row>
      <xdr:rowOff>64185</xdr:rowOff>
    </xdr:to>
    <xdr:cxnSp macro="">
      <xdr:nvCxnSpPr>
        <xdr:cNvPr id="466" name="直線コネクタ 465">
          <a:extLst>
            <a:ext uri="{FF2B5EF4-FFF2-40B4-BE49-F238E27FC236}">
              <a16:creationId xmlns:a16="http://schemas.microsoft.com/office/drawing/2014/main" id="{3F8A6D80-3ABA-4864-A966-D240C7D5A105}"/>
            </a:ext>
          </a:extLst>
        </xdr:cNvPr>
        <xdr:cNvCxnSpPr/>
      </xdr:nvCxnSpPr>
      <xdr:spPr>
        <a:xfrm>
          <a:off x="9639300" y="18580694"/>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13111</xdr:rowOff>
    </xdr:from>
    <xdr:to>
      <xdr:col>46</xdr:col>
      <xdr:colOff>38100</xdr:colOff>
      <xdr:row>108</xdr:row>
      <xdr:rowOff>114711</xdr:rowOff>
    </xdr:to>
    <xdr:sp macro="" textlink="">
      <xdr:nvSpPr>
        <xdr:cNvPr id="467" name="楕円 466">
          <a:extLst>
            <a:ext uri="{FF2B5EF4-FFF2-40B4-BE49-F238E27FC236}">
              <a16:creationId xmlns:a16="http://schemas.microsoft.com/office/drawing/2014/main" id="{B94EF95B-AF0B-4952-B5F6-138DE633CF65}"/>
            </a:ext>
          </a:extLst>
        </xdr:cNvPr>
        <xdr:cNvSpPr/>
      </xdr:nvSpPr>
      <xdr:spPr>
        <a:xfrm>
          <a:off x="8699500" y="185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63911</xdr:rowOff>
    </xdr:from>
    <xdr:to>
      <xdr:col>50</xdr:col>
      <xdr:colOff>114300</xdr:colOff>
      <xdr:row>108</xdr:row>
      <xdr:rowOff>64094</xdr:rowOff>
    </xdr:to>
    <xdr:cxnSp macro="">
      <xdr:nvCxnSpPr>
        <xdr:cNvPr id="468" name="直線コネクタ 467">
          <a:extLst>
            <a:ext uri="{FF2B5EF4-FFF2-40B4-BE49-F238E27FC236}">
              <a16:creationId xmlns:a16="http://schemas.microsoft.com/office/drawing/2014/main" id="{7E484269-2D2F-4B16-938B-18A53838E9E5}"/>
            </a:ext>
          </a:extLst>
        </xdr:cNvPr>
        <xdr:cNvCxnSpPr/>
      </xdr:nvCxnSpPr>
      <xdr:spPr>
        <a:xfrm>
          <a:off x="8750300" y="1858051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109951</xdr:rowOff>
    </xdr:from>
    <xdr:ext cx="534377" cy="259045"/>
    <xdr:sp macro="" textlink="">
      <xdr:nvSpPr>
        <xdr:cNvPr id="469" name="n_1aveValue【港湾・漁港】&#10;一人当たり有形固定資産（償却資産）額">
          <a:extLst>
            <a:ext uri="{FF2B5EF4-FFF2-40B4-BE49-F238E27FC236}">
              <a16:creationId xmlns:a16="http://schemas.microsoft.com/office/drawing/2014/main" id="{DDC2964C-A83E-4CCA-8B3C-A89CC3EC1E59}"/>
            </a:ext>
          </a:extLst>
        </xdr:cNvPr>
        <xdr:cNvSpPr txBox="1"/>
      </xdr:nvSpPr>
      <xdr:spPr>
        <a:xfrm>
          <a:off x="9359411" y="179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110704</xdr:rowOff>
    </xdr:from>
    <xdr:ext cx="534377" cy="259045"/>
    <xdr:sp macro="" textlink="">
      <xdr:nvSpPr>
        <xdr:cNvPr id="470" name="n_2aveValue【港湾・漁港】&#10;一人当たり有形固定資産（償却資産）額">
          <a:extLst>
            <a:ext uri="{FF2B5EF4-FFF2-40B4-BE49-F238E27FC236}">
              <a16:creationId xmlns:a16="http://schemas.microsoft.com/office/drawing/2014/main" id="{DB965159-723D-464F-B8CA-62BD29DAB23E}"/>
            </a:ext>
          </a:extLst>
        </xdr:cNvPr>
        <xdr:cNvSpPr txBox="1"/>
      </xdr:nvSpPr>
      <xdr:spPr>
        <a:xfrm>
          <a:off x="8483111" y="179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25176</xdr:rowOff>
    </xdr:from>
    <xdr:ext cx="599010" cy="259045"/>
    <xdr:sp macro="" textlink="">
      <xdr:nvSpPr>
        <xdr:cNvPr id="471" name="n_3aveValue【港湾・漁港】&#10;一人当たり有形固定資産（償却資産）額">
          <a:extLst>
            <a:ext uri="{FF2B5EF4-FFF2-40B4-BE49-F238E27FC236}">
              <a16:creationId xmlns:a16="http://schemas.microsoft.com/office/drawing/2014/main" id="{A2C0DFE6-7F4A-4BD5-B525-34B142CFAB9F}"/>
            </a:ext>
          </a:extLst>
        </xdr:cNvPr>
        <xdr:cNvSpPr txBox="1"/>
      </xdr:nvSpPr>
      <xdr:spPr>
        <a:xfrm>
          <a:off x="7561795" y="1785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16352</xdr:rowOff>
    </xdr:from>
    <xdr:ext cx="599010" cy="259045"/>
    <xdr:sp macro="" textlink="">
      <xdr:nvSpPr>
        <xdr:cNvPr id="472" name="n_4aveValue【港湾・漁港】&#10;一人当たり有形固定資産（償却資産）額">
          <a:extLst>
            <a:ext uri="{FF2B5EF4-FFF2-40B4-BE49-F238E27FC236}">
              <a16:creationId xmlns:a16="http://schemas.microsoft.com/office/drawing/2014/main" id="{DF42E273-4DCB-4D8D-844A-26667049C434}"/>
            </a:ext>
          </a:extLst>
        </xdr:cNvPr>
        <xdr:cNvSpPr txBox="1"/>
      </xdr:nvSpPr>
      <xdr:spPr>
        <a:xfrm>
          <a:off x="6672795" y="178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106021</xdr:rowOff>
    </xdr:from>
    <xdr:ext cx="469744" cy="259045"/>
    <xdr:sp macro="" textlink="">
      <xdr:nvSpPr>
        <xdr:cNvPr id="473" name="n_1mainValue【港湾・漁港】&#10;一人当たり有形固定資産（償却資産）額">
          <a:extLst>
            <a:ext uri="{FF2B5EF4-FFF2-40B4-BE49-F238E27FC236}">
              <a16:creationId xmlns:a16="http://schemas.microsoft.com/office/drawing/2014/main" id="{5A14FDAE-9D73-4821-8AF2-108A6BF79400}"/>
            </a:ext>
          </a:extLst>
        </xdr:cNvPr>
        <xdr:cNvSpPr txBox="1"/>
      </xdr:nvSpPr>
      <xdr:spPr>
        <a:xfrm>
          <a:off x="9391728" y="186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105838</xdr:rowOff>
    </xdr:from>
    <xdr:ext cx="469744" cy="259045"/>
    <xdr:sp macro="" textlink="">
      <xdr:nvSpPr>
        <xdr:cNvPr id="474" name="n_2mainValue【港湾・漁港】&#10;一人当たり有形固定資産（償却資産）額">
          <a:extLst>
            <a:ext uri="{FF2B5EF4-FFF2-40B4-BE49-F238E27FC236}">
              <a16:creationId xmlns:a16="http://schemas.microsoft.com/office/drawing/2014/main" id="{9F6230E5-EE1F-4506-91D6-0B6B230CF034}"/>
            </a:ext>
          </a:extLst>
        </xdr:cNvPr>
        <xdr:cNvSpPr txBox="1"/>
      </xdr:nvSpPr>
      <xdr:spPr>
        <a:xfrm>
          <a:off x="8515428" y="1862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5CED4824-0435-41EE-B2C4-B785E99855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92D9FA04-AB0C-457B-983B-5DEF73C66A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FF8E6670-DD11-4649-824D-9BE85F6A0D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1B8258E9-5781-4D5E-AE61-D628AD1C3A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2CDF3E8B-1383-4AD1-A6A6-14243D1B898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DA4F2912-5A96-4E81-974D-8900DAD276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710460C4-4EAF-442E-881B-B6CAFB7649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A3AC6BAC-BB42-44F7-BBDD-51315218DB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E6B81578-7B81-40EB-AAEB-B29665FDE8D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AFD0D713-C29D-4F74-9019-C28D7DF4AA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BF00068F-B378-4F2E-AB99-FD0FFCA0EEF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6" name="直線コネクタ 485">
          <a:extLst>
            <a:ext uri="{FF2B5EF4-FFF2-40B4-BE49-F238E27FC236}">
              <a16:creationId xmlns:a16="http://schemas.microsoft.com/office/drawing/2014/main" id="{4A971E63-9A6F-409F-A16E-CA6F686D7E7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7" name="テキスト ボックス 486">
          <a:extLst>
            <a:ext uri="{FF2B5EF4-FFF2-40B4-BE49-F238E27FC236}">
              <a16:creationId xmlns:a16="http://schemas.microsoft.com/office/drawing/2014/main" id="{F92E4220-0058-49AE-94C6-D70A2274F52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8" name="直線コネクタ 487">
          <a:extLst>
            <a:ext uri="{FF2B5EF4-FFF2-40B4-BE49-F238E27FC236}">
              <a16:creationId xmlns:a16="http://schemas.microsoft.com/office/drawing/2014/main" id="{E873DB55-1641-4FE7-9C7D-A51DD5DF75E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9" name="テキスト ボックス 488">
          <a:extLst>
            <a:ext uri="{FF2B5EF4-FFF2-40B4-BE49-F238E27FC236}">
              <a16:creationId xmlns:a16="http://schemas.microsoft.com/office/drawing/2014/main" id="{96444506-007F-4F87-8254-873F91EA219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0" name="直線コネクタ 489">
          <a:extLst>
            <a:ext uri="{FF2B5EF4-FFF2-40B4-BE49-F238E27FC236}">
              <a16:creationId xmlns:a16="http://schemas.microsoft.com/office/drawing/2014/main" id="{4A9FABEC-F5EA-4C8D-BE68-2DED0261442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1" name="テキスト ボックス 490">
          <a:extLst>
            <a:ext uri="{FF2B5EF4-FFF2-40B4-BE49-F238E27FC236}">
              <a16:creationId xmlns:a16="http://schemas.microsoft.com/office/drawing/2014/main" id="{C57782BE-1F51-4B2C-8C9F-2F5A4E6F43F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2" name="直線コネクタ 491">
          <a:extLst>
            <a:ext uri="{FF2B5EF4-FFF2-40B4-BE49-F238E27FC236}">
              <a16:creationId xmlns:a16="http://schemas.microsoft.com/office/drawing/2014/main" id="{E1A24AEE-221F-4AF9-A8B8-FDF58A28986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3" name="テキスト ボックス 492">
          <a:extLst>
            <a:ext uri="{FF2B5EF4-FFF2-40B4-BE49-F238E27FC236}">
              <a16:creationId xmlns:a16="http://schemas.microsoft.com/office/drawing/2014/main" id="{5EE8AF16-AA93-4856-A64D-EDF750AC77E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4" name="直線コネクタ 493">
          <a:extLst>
            <a:ext uri="{FF2B5EF4-FFF2-40B4-BE49-F238E27FC236}">
              <a16:creationId xmlns:a16="http://schemas.microsoft.com/office/drawing/2014/main" id="{661D8F3F-14A5-47DA-A145-04D4CAAA38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5" name="テキスト ボックス 494">
          <a:extLst>
            <a:ext uri="{FF2B5EF4-FFF2-40B4-BE49-F238E27FC236}">
              <a16:creationId xmlns:a16="http://schemas.microsoft.com/office/drawing/2014/main" id="{52ABC2CB-E867-43FF-9268-BB4F9A2D4AC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6" name="直線コネクタ 495">
          <a:extLst>
            <a:ext uri="{FF2B5EF4-FFF2-40B4-BE49-F238E27FC236}">
              <a16:creationId xmlns:a16="http://schemas.microsoft.com/office/drawing/2014/main" id="{601FC849-C70D-45AE-BABB-9E20042DC6D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7" name="テキスト ボックス 496">
          <a:extLst>
            <a:ext uri="{FF2B5EF4-FFF2-40B4-BE49-F238E27FC236}">
              <a16:creationId xmlns:a16="http://schemas.microsoft.com/office/drawing/2014/main" id="{49E1EF44-5E37-406B-A630-29884697F6D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86265207-EF40-4168-8556-B431626225A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認定こども園・幼稚園・保育所】&#10;有形固定資産減価償却率グラフ枠">
          <a:extLst>
            <a:ext uri="{FF2B5EF4-FFF2-40B4-BE49-F238E27FC236}">
              <a16:creationId xmlns:a16="http://schemas.microsoft.com/office/drawing/2014/main" id="{54313419-D8EC-47AB-ACB6-09F6C164BB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500" name="直線コネクタ 499">
          <a:extLst>
            <a:ext uri="{FF2B5EF4-FFF2-40B4-BE49-F238E27FC236}">
              <a16:creationId xmlns:a16="http://schemas.microsoft.com/office/drawing/2014/main" id="{F9DCB27F-8AA5-4799-BEA7-85D3A537ACF5}"/>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1" name="【認定こども園・幼稚園・保育所】&#10;有形固定資産減価償却率最小値テキスト">
          <a:extLst>
            <a:ext uri="{FF2B5EF4-FFF2-40B4-BE49-F238E27FC236}">
              <a16:creationId xmlns:a16="http://schemas.microsoft.com/office/drawing/2014/main" id="{CF0A20AF-37DF-4617-884D-75440B27E3C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2" name="直線コネクタ 501">
          <a:extLst>
            <a:ext uri="{FF2B5EF4-FFF2-40B4-BE49-F238E27FC236}">
              <a16:creationId xmlns:a16="http://schemas.microsoft.com/office/drawing/2014/main" id="{C6A66F02-9506-4CE6-9AC3-AC48D213B19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03" name="【認定こども園・幼稚園・保育所】&#10;有形固定資産減価償却率最大値テキスト">
          <a:extLst>
            <a:ext uri="{FF2B5EF4-FFF2-40B4-BE49-F238E27FC236}">
              <a16:creationId xmlns:a16="http://schemas.microsoft.com/office/drawing/2014/main" id="{15B74994-4003-4B77-9C36-EB8BE134AC9D}"/>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04" name="直線コネクタ 503">
          <a:extLst>
            <a:ext uri="{FF2B5EF4-FFF2-40B4-BE49-F238E27FC236}">
              <a16:creationId xmlns:a16="http://schemas.microsoft.com/office/drawing/2014/main" id="{DCB95EBE-9263-4A92-B79A-C13CD3410129}"/>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05" name="【認定こども園・幼稚園・保育所】&#10;有形固定資産減価償却率平均値テキスト">
          <a:extLst>
            <a:ext uri="{FF2B5EF4-FFF2-40B4-BE49-F238E27FC236}">
              <a16:creationId xmlns:a16="http://schemas.microsoft.com/office/drawing/2014/main" id="{EB986667-F0A9-40A5-970D-3F8BB97B2698}"/>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06" name="フローチャート: 判断 505">
          <a:extLst>
            <a:ext uri="{FF2B5EF4-FFF2-40B4-BE49-F238E27FC236}">
              <a16:creationId xmlns:a16="http://schemas.microsoft.com/office/drawing/2014/main" id="{F51195B9-58F8-46E0-8D27-115DDCC48E0C}"/>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07" name="フローチャート: 判断 506">
          <a:extLst>
            <a:ext uri="{FF2B5EF4-FFF2-40B4-BE49-F238E27FC236}">
              <a16:creationId xmlns:a16="http://schemas.microsoft.com/office/drawing/2014/main" id="{3B13E314-9042-4177-A29A-ADD674E00474}"/>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08" name="フローチャート: 判断 507">
          <a:extLst>
            <a:ext uri="{FF2B5EF4-FFF2-40B4-BE49-F238E27FC236}">
              <a16:creationId xmlns:a16="http://schemas.microsoft.com/office/drawing/2014/main" id="{BF3113AA-B4CE-4E25-8B49-C09888F40BD9}"/>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09" name="フローチャート: 判断 508">
          <a:extLst>
            <a:ext uri="{FF2B5EF4-FFF2-40B4-BE49-F238E27FC236}">
              <a16:creationId xmlns:a16="http://schemas.microsoft.com/office/drawing/2014/main" id="{FD3C4321-ADCB-44AD-AE67-4BCC445299C3}"/>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10" name="フローチャート: 判断 509">
          <a:extLst>
            <a:ext uri="{FF2B5EF4-FFF2-40B4-BE49-F238E27FC236}">
              <a16:creationId xmlns:a16="http://schemas.microsoft.com/office/drawing/2014/main" id="{6D6C4EAA-EC03-4BD7-8BA0-9CC4311871F7}"/>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5C322F1F-5F4C-4CBE-9CE2-0821BCB572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BED1EB1A-D704-40B0-90C1-EFD78924A2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68ABA295-B061-4940-B86C-DFDD0BC3A0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9751BEEA-C114-4D04-B982-21FF76A60E4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19831226-38DE-4919-9C46-8A29FF197EC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159294</xdr:rowOff>
    </xdr:from>
    <xdr:to>
      <xdr:col>85</xdr:col>
      <xdr:colOff>177800</xdr:colOff>
      <xdr:row>37</xdr:row>
      <xdr:rowOff>89444</xdr:rowOff>
    </xdr:to>
    <xdr:sp macro="" textlink="">
      <xdr:nvSpPr>
        <xdr:cNvPr id="516" name="楕円 515">
          <a:extLst>
            <a:ext uri="{FF2B5EF4-FFF2-40B4-BE49-F238E27FC236}">
              <a16:creationId xmlns:a16="http://schemas.microsoft.com/office/drawing/2014/main" id="{4091E5F1-928E-4495-A030-BCC5B001F917}"/>
            </a:ext>
          </a:extLst>
        </xdr:cNvPr>
        <xdr:cNvSpPr/>
      </xdr:nvSpPr>
      <xdr:spPr>
        <a:xfrm>
          <a:off x="162687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10721</xdr:rowOff>
    </xdr:from>
    <xdr:ext cx="405111" cy="259045"/>
    <xdr:sp macro="" textlink="">
      <xdr:nvSpPr>
        <xdr:cNvPr id="517" name="【認定こども園・幼稚園・保育所】&#10;有形固定資産減価償却率該当値テキスト">
          <a:extLst>
            <a:ext uri="{FF2B5EF4-FFF2-40B4-BE49-F238E27FC236}">
              <a16:creationId xmlns:a16="http://schemas.microsoft.com/office/drawing/2014/main" id="{F6C1A336-FCAE-4EB4-B62F-CFBE58C6A1A4}"/>
            </a:ext>
          </a:extLst>
        </xdr:cNvPr>
        <xdr:cNvSpPr txBox="1"/>
      </xdr:nvSpPr>
      <xdr:spPr>
        <a:xfrm>
          <a:off x="16357600" y="61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121739</xdr:rowOff>
    </xdr:from>
    <xdr:to>
      <xdr:col>81</xdr:col>
      <xdr:colOff>101600</xdr:colOff>
      <xdr:row>37</xdr:row>
      <xdr:rowOff>51889</xdr:rowOff>
    </xdr:to>
    <xdr:sp macro="" textlink="">
      <xdr:nvSpPr>
        <xdr:cNvPr id="518" name="楕円 517">
          <a:extLst>
            <a:ext uri="{FF2B5EF4-FFF2-40B4-BE49-F238E27FC236}">
              <a16:creationId xmlns:a16="http://schemas.microsoft.com/office/drawing/2014/main" id="{842D1CC5-B9CC-4C37-919E-DB84751C1589}"/>
            </a:ext>
          </a:extLst>
        </xdr:cNvPr>
        <xdr:cNvSpPr/>
      </xdr:nvSpPr>
      <xdr:spPr>
        <a:xfrm>
          <a:off x="15430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1089</xdr:rowOff>
    </xdr:from>
    <xdr:to>
      <xdr:col>85</xdr:col>
      <xdr:colOff>127000</xdr:colOff>
      <xdr:row>37</xdr:row>
      <xdr:rowOff>38644</xdr:rowOff>
    </xdr:to>
    <xdr:cxnSp macro="">
      <xdr:nvCxnSpPr>
        <xdr:cNvPr id="519" name="直線コネクタ 518">
          <a:extLst>
            <a:ext uri="{FF2B5EF4-FFF2-40B4-BE49-F238E27FC236}">
              <a16:creationId xmlns:a16="http://schemas.microsoft.com/office/drawing/2014/main" id="{586C66BF-6D9D-4FD4-B28E-4E67808ACA7C}"/>
            </a:ext>
          </a:extLst>
        </xdr:cNvPr>
        <xdr:cNvCxnSpPr/>
      </xdr:nvCxnSpPr>
      <xdr:spPr>
        <a:xfrm>
          <a:off x="15481300" y="634473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84183</xdr:rowOff>
    </xdr:from>
    <xdr:to>
      <xdr:col>76</xdr:col>
      <xdr:colOff>165100</xdr:colOff>
      <xdr:row>37</xdr:row>
      <xdr:rowOff>14333</xdr:rowOff>
    </xdr:to>
    <xdr:sp macro="" textlink="">
      <xdr:nvSpPr>
        <xdr:cNvPr id="520" name="楕円 519">
          <a:extLst>
            <a:ext uri="{FF2B5EF4-FFF2-40B4-BE49-F238E27FC236}">
              <a16:creationId xmlns:a16="http://schemas.microsoft.com/office/drawing/2014/main" id="{5480656B-AE7E-4BF1-9497-E4E5126D1CFD}"/>
            </a:ext>
          </a:extLst>
        </xdr:cNvPr>
        <xdr:cNvSpPr/>
      </xdr:nvSpPr>
      <xdr:spPr>
        <a:xfrm>
          <a:off x="14541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134983</xdr:rowOff>
    </xdr:from>
    <xdr:to>
      <xdr:col>81</xdr:col>
      <xdr:colOff>50800</xdr:colOff>
      <xdr:row>37</xdr:row>
      <xdr:rowOff>1089</xdr:rowOff>
    </xdr:to>
    <xdr:cxnSp macro="">
      <xdr:nvCxnSpPr>
        <xdr:cNvPr id="521" name="直線コネクタ 520">
          <a:extLst>
            <a:ext uri="{FF2B5EF4-FFF2-40B4-BE49-F238E27FC236}">
              <a16:creationId xmlns:a16="http://schemas.microsoft.com/office/drawing/2014/main" id="{C9A6BB2C-BCA7-443B-9D0A-4BBEB6054A34}"/>
            </a:ext>
          </a:extLst>
        </xdr:cNvPr>
        <xdr:cNvCxnSpPr/>
      </xdr:nvCxnSpPr>
      <xdr:spPr>
        <a:xfrm>
          <a:off x="14592300" y="630718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46627</xdr:rowOff>
    </xdr:from>
    <xdr:to>
      <xdr:col>72</xdr:col>
      <xdr:colOff>38100</xdr:colOff>
      <xdr:row>36</xdr:row>
      <xdr:rowOff>148227</xdr:rowOff>
    </xdr:to>
    <xdr:sp macro="" textlink="">
      <xdr:nvSpPr>
        <xdr:cNvPr id="522" name="楕円 521">
          <a:extLst>
            <a:ext uri="{FF2B5EF4-FFF2-40B4-BE49-F238E27FC236}">
              <a16:creationId xmlns:a16="http://schemas.microsoft.com/office/drawing/2014/main" id="{CF30A7AB-F433-4D3D-96E4-97062DDC0B77}"/>
            </a:ext>
          </a:extLst>
        </xdr:cNvPr>
        <xdr:cNvSpPr/>
      </xdr:nvSpPr>
      <xdr:spPr>
        <a:xfrm>
          <a:off x="13652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36</xdr:row>
      <xdr:rowOff>134983</xdr:rowOff>
    </xdr:to>
    <xdr:cxnSp macro="">
      <xdr:nvCxnSpPr>
        <xdr:cNvPr id="523" name="直線コネクタ 522">
          <a:extLst>
            <a:ext uri="{FF2B5EF4-FFF2-40B4-BE49-F238E27FC236}">
              <a16:creationId xmlns:a16="http://schemas.microsoft.com/office/drawing/2014/main" id="{55CB8572-912E-4BC7-8FC8-84216C3DBD07}"/>
            </a:ext>
          </a:extLst>
        </xdr:cNvPr>
        <xdr:cNvCxnSpPr/>
      </xdr:nvCxnSpPr>
      <xdr:spPr>
        <a:xfrm>
          <a:off x="13703300" y="62696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9072</xdr:rowOff>
    </xdr:from>
    <xdr:to>
      <xdr:col>67</xdr:col>
      <xdr:colOff>101600</xdr:colOff>
      <xdr:row>36</xdr:row>
      <xdr:rowOff>110672</xdr:rowOff>
    </xdr:to>
    <xdr:sp macro="" textlink="">
      <xdr:nvSpPr>
        <xdr:cNvPr id="524" name="楕円 523">
          <a:extLst>
            <a:ext uri="{FF2B5EF4-FFF2-40B4-BE49-F238E27FC236}">
              <a16:creationId xmlns:a16="http://schemas.microsoft.com/office/drawing/2014/main" id="{BEFCBA99-F011-479E-B994-E2AD1C972BEB}"/>
            </a:ext>
          </a:extLst>
        </xdr:cNvPr>
        <xdr:cNvSpPr/>
      </xdr:nvSpPr>
      <xdr:spPr>
        <a:xfrm>
          <a:off x="12763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59872</xdr:rowOff>
    </xdr:from>
    <xdr:to>
      <xdr:col>71</xdr:col>
      <xdr:colOff>177800</xdr:colOff>
      <xdr:row>36</xdr:row>
      <xdr:rowOff>97427</xdr:rowOff>
    </xdr:to>
    <xdr:cxnSp macro="">
      <xdr:nvCxnSpPr>
        <xdr:cNvPr id="525" name="直線コネクタ 524">
          <a:extLst>
            <a:ext uri="{FF2B5EF4-FFF2-40B4-BE49-F238E27FC236}">
              <a16:creationId xmlns:a16="http://schemas.microsoft.com/office/drawing/2014/main" id="{E0139262-0D3D-4E42-A933-7AC126A41A11}"/>
            </a:ext>
          </a:extLst>
        </xdr:cNvPr>
        <xdr:cNvCxnSpPr/>
      </xdr:nvCxnSpPr>
      <xdr:spPr>
        <a:xfrm>
          <a:off x="12814300" y="62320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26" name="n_1aveValue【認定こども園・幼稚園・保育所】&#10;有形固定資産減価償却率">
          <a:extLst>
            <a:ext uri="{FF2B5EF4-FFF2-40B4-BE49-F238E27FC236}">
              <a16:creationId xmlns:a16="http://schemas.microsoft.com/office/drawing/2014/main" id="{8DEEE4AC-CE9E-48EE-9C61-6902DEB92DA8}"/>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527" name="n_2aveValue【認定こども園・幼稚園・保育所】&#10;有形固定資産減価償却率">
          <a:extLst>
            <a:ext uri="{FF2B5EF4-FFF2-40B4-BE49-F238E27FC236}">
              <a16:creationId xmlns:a16="http://schemas.microsoft.com/office/drawing/2014/main" id="{6AE54A3F-778A-4776-B593-45931D992498}"/>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528" name="n_3aveValue【認定こども園・幼稚園・保育所】&#10;有形固定資産減価償却率">
          <a:extLst>
            <a:ext uri="{FF2B5EF4-FFF2-40B4-BE49-F238E27FC236}">
              <a16:creationId xmlns:a16="http://schemas.microsoft.com/office/drawing/2014/main" id="{8B734DD5-15CF-4C7E-8C40-D4EB835A2740}"/>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529" name="n_4aveValue【認定こども園・幼稚園・保育所】&#10;有形固定資産減価償却率">
          <a:extLst>
            <a:ext uri="{FF2B5EF4-FFF2-40B4-BE49-F238E27FC236}">
              <a16:creationId xmlns:a16="http://schemas.microsoft.com/office/drawing/2014/main" id="{6B0EF235-22F0-435D-9250-A9513AB10E48}"/>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68416</xdr:rowOff>
    </xdr:from>
    <xdr:ext cx="405111" cy="259045"/>
    <xdr:sp macro="" textlink="">
      <xdr:nvSpPr>
        <xdr:cNvPr id="530" name="n_1mainValue【認定こども園・幼稚園・保育所】&#10;有形固定資産減価償却率">
          <a:extLst>
            <a:ext uri="{FF2B5EF4-FFF2-40B4-BE49-F238E27FC236}">
              <a16:creationId xmlns:a16="http://schemas.microsoft.com/office/drawing/2014/main" id="{40FEB053-C50A-4C59-B23A-06DE6D4D8365}"/>
            </a:ext>
          </a:extLst>
        </xdr:cNvPr>
        <xdr:cNvSpPr txBox="1"/>
      </xdr:nvSpPr>
      <xdr:spPr>
        <a:xfrm>
          <a:off x="152660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30860</xdr:rowOff>
    </xdr:from>
    <xdr:ext cx="405111" cy="259045"/>
    <xdr:sp macro="" textlink="">
      <xdr:nvSpPr>
        <xdr:cNvPr id="531" name="n_2mainValue【認定こども園・幼稚園・保育所】&#10;有形固定資産減価償却率">
          <a:extLst>
            <a:ext uri="{FF2B5EF4-FFF2-40B4-BE49-F238E27FC236}">
              <a16:creationId xmlns:a16="http://schemas.microsoft.com/office/drawing/2014/main" id="{F6F0FC5D-C451-4C38-B995-E6393A0F58F7}"/>
            </a:ext>
          </a:extLst>
        </xdr:cNvPr>
        <xdr:cNvSpPr txBox="1"/>
      </xdr:nvSpPr>
      <xdr:spPr>
        <a:xfrm>
          <a:off x="14389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164754</xdr:rowOff>
    </xdr:from>
    <xdr:ext cx="405111" cy="259045"/>
    <xdr:sp macro="" textlink="">
      <xdr:nvSpPr>
        <xdr:cNvPr id="532" name="n_3mainValue【認定こども園・幼稚園・保育所】&#10;有形固定資産減価償却率">
          <a:extLst>
            <a:ext uri="{FF2B5EF4-FFF2-40B4-BE49-F238E27FC236}">
              <a16:creationId xmlns:a16="http://schemas.microsoft.com/office/drawing/2014/main" id="{CA8EA7F9-D616-43EF-AC46-00FE77AC5B14}"/>
            </a:ext>
          </a:extLst>
        </xdr:cNvPr>
        <xdr:cNvSpPr txBox="1"/>
      </xdr:nvSpPr>
      <xdr:spPr>
        <a:xfrm>
          <a:off x="13500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127199</xdr:rowOff>
    </xdr:from>
    <xdr:ext cx="405111" cy="259045"/>
    <xdr:sp macro="" textlink="">
      <xdr:nvSpPr>
        <xdr:cNvPr id="533" name="n_4mainValue【認定こども園・幼稚園・保育所】&#10;有形固定資産減価償却率">
          <a:extLst>
            <a:ext uri="{FF2B5EF4-FFF2-40B4-BE49-F238E27FC236}">
              <a16:creationId xmlns:a16="http://schemas.microsoft.com/office/drawing/2014/main" id="{96587E8C-50F2-4519-8D05-3609F4A94A76}"/>
            </a:ext>
          </a:extLst>
        </xdr:cNvPr>
        <xdr:cNvSpPr txBox="1"/>
      </xdr:nvSpPr>
      <xdr:spPr>
        <a:xfrm>
          <a:off x="12611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4" name="正方形/長方形 533">
          <a:extLst>
            <a:ext uri="{FF2B5EF4-FFF2-40B4-BE49-F238E27FC236}">
              <a16:creationId xmlns:a16="http://schemas.microsoft.com/office/drawing/2014/main" id="{3DD8F763-3EF7-4B01-8F44-66327B93C4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5" name="正方形/長方形 534">
          <a:extLst>
            <a:ext uri="{FF2B5EF4-FFF2-40B4-BE49-F238E27FC236}">
              <a16:creationId xmlns:a16="http://schemas.microsoft.com/office/drawing/2014/main" id="{C55FE602-680E-485D-AEDF-F2360BF474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6" name="正方形/長方形 535">
          <a:extLst>
            <a:ext uri="{FF2B5EF4-FFF2-40B4-BE49-F238E27FC236}">
              <a16:creationId xmlns:a16="http://schemas.microsoft.com/office/drawing/2014/main" id="{ACD058E8-5EDB-486D-B32D-728F2783C5E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7" name="正方形/長方形 536">
          <a:extLst>
            <a:ext uri="{FF2B5EF4-FFF2-40B4-BE49-F238E27FC236}">
              <a16:creationId xmlns:a16="http://schemas.microsoft.com/office/drawing/2014/main" id="{97F671E5-EC1D-40C8-9E8F-B2AACA62C6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8" name="正方形/長方形 537">
          <a:extLst>
            <a:ext uri="{FF2B5EF4-FFF2-40B4-BE49-F238E27FC236}">
              <a16:creationId xmlns:a16="http://schemas.microsoft.com/office/drawing/2014/main" id="{D3ACF91A-BD64-47A0-B144-D158FE8002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9" name="正方形/長方形 538">
          <a:extLst>
            <a:ext uri="{FF2B5EF4-FFF2-40B4-BE49-F238E27FC236}">
              <a16:creationId xmlns:a16="http://schemas.microsoft.com/office/drawing/2014/main" id="{DDD51CB4-7AA5-412B-B0A6-0BC779AAF0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0" name="正方形/長方形 539">
          <a:extLst>
            <a:ext uri="{FF2B5EF4-FFF2-40B4-BE49-F238E27FC236}">
              <a16:creationId xmlns:a16="http://schemas.microsoft.com/office/drawing/2014/main" id="{07E2D0AA-B7C3-4B10-B03A-DF3FA794FC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a:extLst>
            <a:ext uri="{FF2B5EF4-FFF2-40B4-BE49-F238E27FC236}">
              <a16:creationId xmlns:a16="http://schemas.microsoft.com/office/drawing/2014/main" id="{D7F2D226-B14F-4A72-BE45-179351976E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2" name="テキスト ボックス 541">
          <a:extLst>
            <a:ext uri="{FF2B5EF4-FFF2-40B4-BE49-F238E27FC236}">
              <a16:creationId xmlns:a16="http://schemas.microsoft.com/office/drawing/2014/main" id="{4FA36869-7809-4288-AA4E-1A31DE82A7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a:extLst>
            <a:ext uri="{FF2B5EF4-FFF2-40B4-BE49-F238E27FC236}">
              <a16:creationId xmlns:a16="http://schemas.microsoft.com/office/drawing/2014/main" id="{BBCD85F5-4805-460D-B24C-FC12AFAB5C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4" name="直線コネクタ 543">
          <a:extLst>
            <a:ext uri="{FF2B5EF4-FFF2-40B4-BE49-F238E27FC236}">
              <a16:creationId xmlns:a16="http://schemas.microsoft.com/office/drawing/2014/main" id="{CBFB7083-6608-4CDF-A827-CF888109D86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5" name="テキスト ボックス 544">
          <a:extLst>
            <a:ext uri="{FF2B5EF4-FFF2-40B4-BE49-F238E27FC236}">
              <a16:creationId xmlns:a16="http://schemas.microsoft.com/office/drawing/2014/main" id="{09C3DE65-469B-40B2-A27C-4799A37E499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6" name="直線コネクタ 545">
          <a:extLst>
            <a:ext uri="{FF2B5EF4-FFF2-40B4-BE49-F238E27FC236}">
              <a16:creationId xmlns:a16="http://schemas.microsoft.com/office/drawing/2014/main" id="{F39CD3AC-24F6-4A48-982C-2BEE8BC560C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7" name="テキスト ボックス 546">
          <a:extLst>
            <a:ext uri="{FF2B5EF4-FFF2-40B4-BE49-F238E27FC236}">
              <a16:creationId xmlns:a16="http://schemas.microsoft.com/office/drawing/2014/main" id="{8D9DFCB0-22A9-4E07-B1FE-28FB8D3B7FE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8" name="直線コネクタ 547">
          <a:extLst>
            <a:ext uri="{FF2B5EF4-FFF2-40B4-BE49-F238E27FC236}">
              <a16:creationId xmlns:a16="http://schemas.microsoft.com/office/drawing/2014/main" id="{FFB87211-F83A-41AA-921C-8F02B641C3E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9" name="テキスト ボックス 548">
          <a:extLst>
            <a:ext uri="{FF2B5EF4-FFF2-40B4-BE49-F238E27FC236}">
              <a16:creationId xmlns:a16="http://schemas.microsoft.com/office/drawing/2014/main" id="{2AB389D9-274F-4646-B0A1-6D11054B7D1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0" name="直線コネクタ 549">
          <a:extLst>
            <a:ext uri="{FF2B5EF4-FFF2-40B4-BE49-F238E27FC236}">
              <a16:creationId xmlns:a16="http://schemas.microsoft.com/office/drawing/2014/main" id="{98530D10-9D36-4AC4-A008-89AFA60B014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1" name="テキスト ボックス 550">
          <a:extLst>
            <a:ext uri="{FF2B5EF4-FFF2-40B4-BE49-F238E27FC236}">
              <a16:creationId xmlns:a16="http://schemas.microsoft.com/office/drawing/2014/main" id="{F48DA5D9-8192-426D-8DC1-D101A91A1AC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E167F6D7-2B6B-4237-9EC5-F3D97D1E5E1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3" name="テキスト ボックス 552">
          <a:extLst>
            <a:ext uri="{FF2B5EF4-FFF2-40B4-BE49-F238E27FC236}">
              <a16:creationId xmlns:a16="http://schemas.microsoft.com/office/drawing/2014/main" id="{6F643217-8D9A-4341-9FF8-42CDEB684C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認定こども園・幼稚園・保育所】&#10;一人当たり面積グラフ枠">
          <a:extLst>
            <a:ext uri="{FF2B5EF4-FFF2-40B4-BE49-F238E27FC236}">
              <a16:creationId xmlns:a16="http://schemas.microsoft.com/office/drawing/2014/main" id="{EFEFD6B8-42A2-443B-B715-8E109BA292F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555" name="直線コネクタ 554">
          <a:extLst>
            <a:ext uri="{FF2B5EF4-FFF2-40B4-BE49-F238E27FC236}">
              <a16:creationId xmlns:a16="http://schemas.microsoft.com/office/drawing/2014/main" id="{10738FF6-7361-44A2-B296-962DE65748E8}"/>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56" name="【認定こども園・幼稚園・保育所】&#10;一人当たり面積最小値テキスト">
          <a:extLst>
            <a:ext uri="{FF2B5EF4-FFF2-40B4-BE49-F238E27FC236}">
              <a16:creationId xmlns:a16="http://schemas.microsoft.com/office/drawing/2014/main" id="{2D9DBD92-56DB-46F1-9E94-7EC058C5305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57" name="直線コネクタ 556">
          <a:extLst>
            <a:ext uri="{FF2B5EF4-FFF2-40B4-BE49-F238E27FC236}">
              <a16:creationId xmlns:a16="http://schemas.microsoft.com/office/drawing/2014/main" id="{963CA109-6E39-4F70-9159-35E2484C267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558" name="【認定こども園・幼稚園・保育所】&#10;一人当たり面積最大値テキスト">
          <a:extLst>
            <a:ext uri="{FF2B5EF4-FFF2-40B4-BE49-F238E27FC236}">
              <a16:creationId xmlns:a16="http://schemas.microsoft.com/office/drawing/2014/main" id="{45F6ED7A-EACF-4255-81E5-AFD7DE7CB0B1}"/>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559" name="直線コネクタ 558">
          <a:extLst>
            <a:ext uri="{FF2B5EF4-FFF2-40B4-BE49-F238E27FC236}">
              <a16:creationId xmlns:a16="http://schemas.microsoft.com/office/drawing/2014/main" id="{3A77726E-7C48-4DE4-9E64-A873A456C0AC}"/>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560" name="【認定こども園・幼稚園・保育所】&#10;一人当たり面積平均値テキスト">
          <a:extLst>
            <a:ext uri="{FF2B5EF4-FFF2-40B4-BE49-F238E27FC236}">
              <a16:creationId xmlns:a16="http://schemas.microsoft.com/office/drawing/2014/main" id="{26D27420-789D-4CF1-A356-DA8256A36F75}"/>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561" name="フローチャート: 判断 560">
          <a:extLst>
            <a:ext uri="{FF2B5EF4-FFF2-40B4-BE49-F238E27FC236}">
              <a16:creationId xmlns:a16="http://schemas.microsoft.com/office/drawing/2014/main" id="{B3CE5ECA-0F43-4D2C-BD66-5211D6E5DF5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562" name="フローチャート: 判断 561">
          <a:extLst>
            <a:ext uri="{FF2B5EF4-FFF2-40B4-BE49-F238E27FC236}">
              <a16:creationId xmlns:a16="http://schemas.microsoft.com/office/drawing/2014/main" id="{3C79C705-94E9-4286-8EC3-BC6471108C11}"/>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563" name="フローチャート: 判断 562">
          <a:extLst>
            <a:ext uri="{FF2B5EF4-FFF2-40B4-BE49-F238E27FC236}">
              <a16:creationId xmlns:a16="http://schemas.microsoft.com/office/drawing/2014/main" id="{5A9163A3-D956-4FFB-8B27-3AD99B6141DC}"/>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564" name="フローチャート: 判断 563">
          <a:extLst>
            <a:ext uri="{FF2B5EF4-FFF2-40B4-BE49-F238E27FC236}">
              <a16:creationId xmlns:a16="http://schemas.microsoft.com/office/drawing/2014/main" id="{A66C04A8-603B-463B-912A-C14BCAD974D6}"/>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65" name="フローチャート: 判断 564">
          <a:extLst>
            <a:ext uri="{FF2B5EF4-FFF2-40B4-BE49-F238E27FC236}">
              <a16:creationId xmlns:a16="http://schemas.microsoft.com/office/drawing/2014/main" id="{2BA2385F-8887-42E3-9702-816CDF3A9C7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88A09238-FE36-483E-A1E4-B7B35C1ACB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46BEA6-3771-4AA7-BCF0-7B417603EF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EC28BE79-F4D9-46C3-A732-4940DF45F0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D0CF0D2F-A551-460C-B27B-D158A61CB69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77DC5433-0F23-4FEA-A528-4846AC1745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xdr:rowOff>
    </xdr:from>
    <xdr:to>
      <xdr:col>116</xdr:col>
      <xdr:colOff>114300</xdr:colOff>
      <xdr:row>40</xdr:row>
      <xdr:rowOff>113284</xdr:rowOff>
    </xdr:to>
    <xdr:sp macro="" textlink="">
      <xdr:nvSpPr>
        <xdr:cNvPr id="571" name="楕円 570">
          <a:extLst>
            <a:ext uri="{FF2B5EF4-FFF2-40B4-BE49-F238E27FC236}">
              <a16:creationId xmlns:a16="http://schemas.microsoft.com/office/drawing/2014/main" id="{3BAAE5E0-A063-4475-9D3F-8B6C25AF1D7F}"/>
            </a:ext>
          </a:extLst>
        </xdr:cNvPr>
        <xdr:cNvSpPr/>
      </xdr:nvSpPr>
      <xdr:spPr>
        <a:xfrm>
          <a:off x="221107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161561</xdr:rowOff>
    </xdr:from>
    <xdr:ext cx="469744" cy="259045"/>
    <xdr:sp macro="" textlink="">
      <xdr:nvSpPr>
        <xdr:cNvPr id="572" name="【認定こども園・幼稚園・保育所】&#10;一人当たり面積該当値テキスト">
          <a:extLst>
            <a:ext uri="{FF2B5EF4-FFF2-40B4-BE49-F238E27FC236}">
              <a16:creationId xmlns:a16="http://schemas.microsoft.com/office/drawing/2014/main" id="{E3D95AA4-E04E-4A2D-8F5D-2830352FBA56}"/>
            </a:ext>
          </a:extLst>
        </xdr:cNvPr>
        <xdr:cNvSpPr txBox="1"/>
      </xdr:nvSpPr>
      <xdr:spPr>
        <a:xfrm>
          <a:off x="22199600"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xdr:rowOff>
    </xdr:from>
    <xdr:to>
      <xdr:col>112</xdr:col>
      <xdr:colOff>38100</xdr:colOff>
      <xdr:row>40</xdr:row>
      <xdr:rowOff>113284</xdr:rowOff>
    </xdr:to>
    <xdr:sp macro="" textlink="">
      <xdr:nvSpPr>
        <xdr:cNvPr id="573" name="楕円 572">
          <a:extLst>
            <a:ext uri="{FF2B5EF4-FFF2-40B4-BE49-F238E27FC236}">
              <a16:creationId xmlns:a16="http://schemas.microsoft.com/office/drawing/2014/main" id="{2A97C88A-ECED-43DC-AB69-EC088257D590}"/>
            </a:ext>
          </a:extLst>
        </xdr:cNvPr>
        <xdr:cNvSpPr/>
      </xdr:nvSpPr>
      <xdr:spPr>
        <a:xfrm>
          <a:off x="21272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62484</xdr:rowOff>
    </xdr:from>
    <xdr:to>
      <xdr:col>116</xdr:col>
      <xdr:colOff>63500</xdr:colOff>
      <xdr:row>40</xdr:row>
      <xdr:rowOff>62484</xdr:rowOff>
    </xdr:to>
    <xdr:cxnSp macro="">
      <xdr:nvCxnSpPr>
        <xdr:cNvPr id="574" name="直線コネクタ 573">
          <a:extLst>
            <a:ext uri="{FF2B5EF4-FFF2-40B4-BE49-F238E27FC236}">
              <a16:creationId xmlns:a16="http://schemas.microsoft.com/office/drawing/2014/main" id="{06FD3DD3-7F25-4837-90C7-C48AFBA5160C}"/>
            </a:ext>
          </a:extLst>
        </xdr:cNvPr>
        <xdr:cNvCxnSpPr/>
      </xdr:nvCxnSpPr>
      <xdr:spPr>
        <a:xfrm>
          <a:off x="21323300" y="6920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xdr:rowOff>
    </xdr:from>
    <xdr:to>
      <xdr:col>107</xdr:col>
      <xdr:colOff>101600</xdr:colOff>
      <xdr:row>40</xdr:row>
      <xdr:rowOff>106426</xdr:rowOff>
    </xdr:to>
    <xdr:sp macro="" textlink="">
      <xdr:nvSpPr>
        <xdr:cNvPr id="575" name="楕円 574">
          <a:extLst>
            <a:ext uri="{FF2B5EF4-FFF2-40B4-BE49-F238E27FC236}">
              <a16:creationId xmlns:a16="http://schemas.microsoft.com/office/drawing/2014/main" id="{C6F0F4DE-E84E-4377-9ABB-6440720A202E}"/>
            </a:ext>
          </a:extLst>
        </xdr:cNvPr>
        <xdr:cNvSpPr/>
      </xdr:nvSpPr>
      <xdr:spPr>
        <a:xfrm>
          <a:off x="20383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55626</xdr:rowOff>
    </xdr:from>
    <xdr:to>
      <xdr:col>111</xdr:col>
      <xdr:colOff>177800</xdr:colOff>
      <xdr:row>40</xdr:row>
      <xdr:rowOff>62484</xdr:rowOff>
    </xdr:to>
    <xdr:cxnSp macro="">
      <xdr:nvCxnSpPr>
        <xdr:cNvPr id="576" name="直線コネクタ 575">
          <a:extLst>
            <a:ext uri="{FF2B5EF4-FFF2-40B4-BE49-F238E27FC236}">
              <a16:creationId xmlns:a16="http://schemas.microsoft.com/office/drawing/2014/main" id="{DE276490-8650-4F32-B5BF-591AE75F2C20}"/>
            </a:ext>
          </a:extLst>
        </xdr:cNvPr>
        <xdr:cNvCxnSpPr/>
      </xdr:nvCxnSpPr>
      <xdr:spPr>
        <a:xfrm>
          <a:off x="20434300" y="69136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77" name="楕円 576">
          <a:extLst>
            <a:ext uri="{FF2B5EF4-FFF2-40B4-BE49-F238E27FC236}">
              <a16:creationId xmlns:a16="http://schemas.microsoft.com/office/drawing/2014/main" id="{6DEEB2E1-884F-440F-ABF7-B752D1442E64}"/>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55626</xdr:rowOff>
    </xdr:to>
    <xdr:cxnSp macro="">
      <xdr:nvCxnSpPr>
        <xdr:cNvPr id="578" name="直線コネクタ 577">
          <a:extLst>
            <a:ext uri="{FF2B5EF4-FFF2-40B4-BE49-F238E27FC236}">
              <a16:creationId xmlns:a16="http://schemas.microsoft.com/office/drawing/2014/main" id="{21FA870C-CBF8-4AB5-86F1-A54910709640}"/>
            </a:ext>
          </a:extLst>
        </xdr:cNvPr>
        <xdr:cNvCxnSpPr/>
      </xdr:nvCxnSpPr>
      <xdr:spPr>
        <a:xfrm>
          <a:off x="19545300" y="69113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xdr:rowOff>
    </xdr:from>
    <xdr:to>
      <xdr:col>98</xdr:col>
      <xdr:colOff>38100</xdr:colOff>
      <xdr:row>40</xdr:row>
      <xdr:rowOff>101854</xdr:rowOff>
    </xdr:to>
    <xdr:sp macro="" textlink="">
      <xdr:nvSpPr>
        <xdr:cNvPr id="579" name="楕円 578">
          <a:extLst>
            <a:ext uri="{FF2B5EF4-FFF2-40B4-BE49-F238E27FC236}">
              <a16:creationId xmlns:a16="http://schemas.microsoft.com/office/drawing/2014/main" id="{44D17ED1-6490-41AD-86CE-AB558521F76E}"/>
            </a:ext>
          </a:extLst>
        </xdr:cNvPr>
        <xdr:cNvSpPr/>
      </xdr:nvSpPr>
      <xdr:spPr>
        <a:xfrm>
          <a:off x="186055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51054</xdr:rowOff>
    </xdr:from>
    <xdr:to>
      <xdr:col>102</xdr:col>
      <xdr:colOff>114300</xdr:colOff>
      <xdr:row>40</xdr:row>
      <xdr:rowOff>53340</xdr:rowOff>
    </xdr:to>
    <xdr:cxnSp macro="">
      <xdr:nvCxnSpPr>
        <xdr:cNvPr id="580" name="直線コネクタ 579">
          <a:extLst>
            <a:ext uri="{FF2B5EF4-FFF2-40B4-BE49-F238E27FC236}">
              <a16:creationId xmlns:a16="http://schemas.microsoft.com/office/drawing/2014/main" id="{F2E97795-4A54-458E-BC79-8E5E50A4F48A}"/>
            </a:ext>
          </a:extLst>
        </xdr:cNvPr>
        <xdr:cNvCxnSpPr/>
      </xdr:nvCxnSpPr>
      <xdr:spPr>
        <a:xfrm>
          <a:off x="18656300" y="69090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581" name="n_1aveValue【認定こども園・幼稚園・保育所】&#10;一人当たり面積">
          <a:extLst>
            <a:ext uri="{FF2B5EF4-FFF2-40B4-BE49-F238E27FC236}">
              <a16:creationId xmlns:a16="http://schemas.microsoft.com/office/drawing/2014/main" id="{33676CF2-279A-4D53-84F8-194B17BCA64A}"/>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582" name="n_2aveValue【認定こども園・幼稚園・保育所】&#10;一人当たり面積">
          <a:extLst>
            <a:ext uri="{FF2B5EF4-FFF2-40B4-BE49-F238E27FC236}">
              <a16:creationId xmlns:a16="http://schemas.microsoft.com/office/drawing/2014/main" id="{B587D64A-13E3-4377-B2A0-81142055FCEE}"/>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83" name="n_3aveValue【認定こども園・幼稚園・保育所】&#10;一人当たり面積">
          <a:extLst>
            <a:ext uri="{FF2B5EF4-FFF2-40B4-BE49-F238E27FC236}">
              <a16:creationId xmlns:a16="http://schemas.microsoft.com/office/drawing/2014/main" id="{45B4B16E-F8A9-45BB-9D15-99A79A7A04DC}"/>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84" name="n_4aveValue【認定こども園・幼稚園・保育所】&#10;一人当たり面積">
          <a:extLst>
            <a:ext uri="{FF2B5EF4-FFF2-40B4-BE49-F238E27FC236}">
              <a16:creationId xmlns:a16="http://schemas.microsoft.com/office/drawing/2014/main" id="{BD0611DD-1DB0-4264-8B22-E0726D1EE83F}"/>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104411</xdr:rowOff>
    </xdr:from>
    <xdr:ext cx="469744" cy="259045"/>
    <xdr:sp macro="" textlink="">
      <xdr:nvSpPr>
        <xdr:cNvPr id="585" name="n_1mainValue【認定こども園・幼稚園・保育所】&#10;一人当たり面積">
          <a:extLst>
            <a:ext uri="{FF2B5EF4-FFF2-40B4-BE49-F238E27FC236}">
              <a16:creationId xmlns:a16="http://schemas.microsoft.com/office/drawing/2014/main" id="{0C9F302A-9415-4D6E-99FB-EB2DE0A4AF6E}"/>
            </a:ext>
          </a:extLst>
        </xdr:cNvPr>
        <xdr:cNvSpPr txBox="1"/>
      </xdr:nvSpPr>
      <xdr:spPr>
        <a:xfrm>
          <a:off x="21075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97553</xdr:rowOff>
    </xdr:from>
    <xdr:ext cx="469744" cy="259045"/>
    <xdr:sp macro="" textlink="">
      <xdr:nvSpPr>
        <xdr:cNvPr id="586" name="n_2mainValue【認定こども園・幼稚園・保育所】&#10;一人当たり面積">
          <a:extLst>
            <a:ext uri="{FF2B5EF4-FFF2-40B4-BE49-F238E27FC236}">
              <a16:creationId xmlns:a16="http://schemas.microsoft.com/office/drawing/2014/main" id="{78B8D701-2A66-47D2-806A-F1A7D3E00839}"/>
            </a:ext>
          </a:extLst>
        </xdr:cNvPr>
        <xdr:cNvSpPr txBox="1"/>
      </xdr:nvSpPr>
      <xdr:spPr>
        <a:xfrm>
          <a:off x="20199427"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87" name="n_3mainValue【認定こども園・幼稚園・保育所】&#10;一人当たり面積">
          <a:extLst>
            <a:ext uri="{FF2B5EF4-FFF2-40B4-BE49-F238E27FC236}">
              <a16:creationId xmlns:a16="http://schemas.microsoft.com/office/drawing/2014/main" id="{50BF2065-5CDC-438C-8407-934067468ABB}"/>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92981</xdr:rowOff>
    </xdr:from>
    <xdr:ext cx="469744" cy="259045"/>
    <xdr:sp macro="" textlink="">
      <xdr:nvSpPr>
        <xdr:cNvPr id="588" name="n_4mainValue【認定こども園・幼稚園・保育所】&#10;一人当たり面積">
          <a:extLst>
            <a:ext uri="{FF2B5EF4-FFF2-40B4-BE49-F238E27FC236}">
              <a16:creationId xmlns:a16="http://schemas.microsoft.com/office/drawing/2014/main" id="{95B5236B-041E-475B-B075-5EA09C0EEDDC}"/>
            </a:ext>
          </a:extLst>
        </xdr:cNvPr>
        <xdr:cNvSpPr txBox="1"/>
      </xdr:nvSpPr>
      <xdr:spPr>
        <a:xfrm>
          <a:off x="184214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9" name="正方形/長方形 588">
          <a:extLst>
            <a:ext uri="{FF2B5EF4-FFF2-40B4-BE49-F238E27FC236}">
              <a16:creationId xmlns:a16="http://schemas.microsoft.com/office/drawing/2014/main" id="{D741DA6D-BB08-4121-A2B5-D41B8CF3EF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0" name="正方形/長方形 589">
          <a:extLst>
            <a:ext uri="{FF2B5EF4-FFF2-40B4-BE49-F238E27FC236}">
              <a16:creationId xmlns:a16="http://schemas.microsoft.com/office/drawing/2014/main" id="{56DA1FA8-006D-4CB4-AE75-6E7E1B963D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1" name="正方形/長方形 590">
          <a:extLst>
            <a:ext uri="{FF2B5EF4-FFF2-40B4-BE49-F238E27FC236}">
              <a16:creationId xmlns:a16="http://schemas.microsoft.com/office/drawing/2014/main" id="{DACE5267-0E32-4CF6-87F2-83E1CE61FA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2" name="正方形/長方形 591">
          <a:extLst>
            <a:ext uri="{FF2B5EF4-FFF2-40B4-BE49-F238E27FC236}">
              <a16:creationId xmlns:a16="http://schemas.microsoft.com/office/drawing/2014/main" id="{58D2B84C-C61F-4B7B-8426-ACDC4C5292E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3" name="正方形/長方形 592">
          <a:extLst>
            <a:ext uri="{FF2B5EF4-FFF2-40B4-BE49-F238E27FC236}">
              <a16:creationId xmlns:a16="http://schemas.microsoft.com/office/drawing/2014/main" id="{6C261105-C696-45E8-9AD2-8EDC62C64F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4" name="正方形/長方形 593">
          <a:extLst>
            <a:ext uri="{FF2B5EF4-FFF2-40B4-BE49-F238E27FC236}">
              <a16:creationId xmlns:a16="http://schemas.microsoft.com/office/drawing/2014/main" id="{5BA1BD76-47B0-4FD0-8DBF-2A1D4F9CE6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5" name="正方形/長方形 594">
          <a:extLst>
            <a:ext uri="{FF2B5EF4-FFF2-40B4-BE49-F238E27FC236}">
              <a16:creationId xmlns:a16="http://schemas.microsoft.com/office/drawing/2014/main" id="{8B0E93B3-B631-4A35-B80F-BB1577AEFD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正方形/長方形 595">
          <a:extLst>
            <a:ext uri="{FF2B5EF4-FFF2-40B4-BE49-F238E27FC236}">
              <a16:creationId xmlns:a16="http://schemas.microsoft.com/office/drawing/2014/main" id="{DF34B595-D805-4538-8AE6-696A3C2E25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7" name="テキスト ボックス 596">
          <a:extLst>
            <a:ext uri="{FF2B5EF4-FFF2-40B4-BE49-F238E27FC236}">
              <a16:creationId xmlns:a16="http://schemas.microsoft.com/office/drawing/2014/main" id="{A2B99398-CDB1-4886-A03B-728E9D635A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8" name="直線コネクタ 597">
          <a:extLst>
            <a:ext uri="{FF2B5EF4-FFF2-40B4-BE49-F238E27FC236}">
              <a16:creationId xmlns:a16="http://schemas.microsoft.com/office/drawing/2014/main" id="{1B8AD414-0346-4DAB-85BE-4771980A69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9" name="テキスト ボックス 598">
          <a:extLst>
            <a:ext uri="{FF2B5EF4-FFF2-40B4-BE49-F238E27FC236}">
              <a16:creationId xmlns:a16="http://schemas.microsoft.com/office/drawing/2014/main" id="{6A7EB4B9-DD80-48ED-801A-921F2019EBC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0" name="直線コネクタ 599">
          <a:extLst>
            <a:ext uri="{FF2B5EF4-FFF2-40B4-BE49-F238E27FC236}">
              <a16:creationId xmlns:a16="http://schemas.microsoft.com/office/drawing/2014/main" id="{0CAC36C4-2B03-43C0-9EBF-AF9621C5796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1" name="テキスト ボックス 600">
          <a:extLst>
            <a:ext uri="{FF2B5EF4-FFF2-40B4-BE49-F238E27FC236}">
              <a16:creationId xmlns:a16="http://schemas.microsoft.com/office/drawing/2014/main" id="{9E5FFF81-EBD8-40BB-B6F7-08298A7E9C4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2" name="直線コネクタ 601">
          <a:extLst>
            <a:ext uri="{FF2B5EF4-FFF2-40B4-BE49-F238E27FC236}">
              <a16:creationId xmlns:a16="http://schemas.microsoft.com/office/drawing/2014/main" id="{90F97CB8-857D-404E-B490-392897150AE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3" name="テキスト ボックス 602">
          <a:extLst>
            <a:ext uri="{FF2B5EF4-FFF2-40B4-BE49-F238E27FC236}">
              <a16:creationId xmlns:a16="http://schemas.microsoft.com/office/drawing/2014/main" id="{0BF0DF85-8BBC-47AB-A6F5-DFE27AF4CA9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4" name="直線コネクタ 603">
          <a:extLst>
            <a:ext uri="{FF2B5EF4-FFF2-40B4-BE49-F238E27FC236}">
              <a16:creationId xmlns:a16="http://schemas.microsoft.com/office/drawing/2014/main" id="{A022DEC9-5ED3-47BF-8CBE-D38A5EDB190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5" name="テキスト ボックス 604">
          <a:extLst>
            <a:ext uri="{FF2B5EF4-FFF2-40B4-BE49-F238E27FC236}">
              <a16:creationId xmlns:a16="http://schemas.microsoft.com/office/drawing/2014/main" id="{F308D190-A2CC-41FD-A261-D9BEACB0B2F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6" name="直線コネクタ 605">
          <a:extLst>
            <a:ext uri="{FF2B5EF4-FFF2-40B4-BE49-F238E27FC236}">
              <a16:creationId xmlns:a16="http://schemas.microsoft.com/office/drawing/2014/main" id="{FEAAE65E-BFEA-4BEE-84E1-DFFAF6C6021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7" name="テキスト ボックス 606">
          <a:extLst>
            <a:ext uri="{FF2B5EF4-FFF2-40B4-BE49-F238E27FC236}">
              <a16:creationId xmlns:a16="http://schemas.microsoft.com/office/drawing/2014/main" id="{83D03B2D-EBCC-490A-B5AD-C882DF7825E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8" name="直線コネクタ 607">
          <a:extLst>
            <a:ext uri="{FF2B5EF4-FFF2-40B4-BE49-F238E27FC236}">
              <a16:creationId xmlns:a16="http://schemas.microsoft.com/office/drawing/2014/main" id="{2E192643-505F-4256-83B1-8602B5E82AB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9" name="テキスト ボックス 608">
          <a:extLst>
            <a:ext uri="{FF2B5EF4-FFF2-40B4-BE49-F238E27FC236}">
              <a16:creationId xmlns:a16="http://schemas.microsoft.com/office/drawing/2014/main" id="{A5308E2D-6C84-4A3A-AF95-1F783A070FF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A1C5AB2A-AD46-4A94-856B-0DD5ECDB72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1" name="テキスト ボックス 610">
          <a:extLst>
            <a:ext uri="{FF2B5EF4-FFF2-40B4-BE49-F238E27FC236}">
              <a16:creationId xmlns:a16="http://schemas.microsoft.com/office/drawing/2014/main" id="{183B47CB-E5F3-40C7-8657-83D99AB18B0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学校施設】&#10;有形固定資産減価償却率グラフ枠">
          <a:extLst>
            <a:ext uri="{FF2B5EF4-FFF2-40B4-BE49-F238E27FC236}">
              <a16:creationId xmlns:a16="http://schemas.microsoft.com/office/drawing/2014/main" id="{5ECD04B9-37DE-4777-9A3A-75A29A2C1A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76200</xdr:rowOff>
    </xdr:from>
    <xdr:to>
      <xdr:col>85</xdr:col>
      <xdr:colOff>126364</xdr:colOff>
      <xdr:row>63</xdr:row>
      <xdr:rowOff>76200</xdr:rowOff>
    </xdr:to>
    <xdr:cxnSp macro="">
      <xdr:nvCxnSpPr>
        <xdr:cNvPr id="613" name="直線コネクタ 612">
          <a:extLst>
            <a:ext uri="{FF2B5EF4-FFF2-40B4-BE49-F238E27FC236}">
              <a16:creationId xmlns:a16="http://schemas.microsoft.com/office/drawing/2014/main" id="{F3C5A466-AD09-4F4F-9702-60C3884B1113}"/>
            </a:ext>
          </a:extLst>
        </xdr:cNvPr>
        <xdr:cNvCxnSpPr/>
      </xdr:nvCxnSpPr>
      <xdr:spPr>
        <a:xfrm flipV="1">
          <a:off x="16318864" y="984885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614" name="【学校施設】&#10;有形固定資産減価償却率最小値テキスト">
          <a:extLst>
            <a:ext uri="{FF2B5EF4-FFF2-40B4-BE49-F238E27FC236}">
              <a16:creationId xmlns:a16="http://schemas.microsoft.com/office/drawing/2014/main" id="{46C35A4B-1FF7-4610-9240-7091E19D7C36}"/>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615" name="直線コネクタ 614">
          <a:extLst>
            <a:ext uri="{FF2B5EF4-FFF2-40B4-BE49-F238E27FC236}">
              <a16:creationId xmlns:a16="http://schemas.microsoft.com/office/drawing/2014/main" id="{31965C58-9001-4B9B-974E-CF27AF57A88D}"/>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22877</xdr:rowOff>
    </xdr:from>
    <xdr:ext cx="405111" cy="259045"/>
    <xdr:sp macro="" textlink="">
      <xdr:nvSpPr>
        <xdr:cNvPr id="616" name="【学校施設】&#10;有形固定資産減価償却率最大値テキスト">
          <a:extLst>
            <a:ext uri="{FF2B5EF4-FFF2-40B4-BE49-F238E27FC236}">
              <a16:creationId xmlns:a16="http://schemas.microsoft.com/office/drawing/2014/main" id="{830CECA1-4909-43F6-997B-2C20000468C3}"/>
            </a:ext>
          </a:extLst>
        </xdr:cNvPr>
        <xdr:cNvSpPr txBox="1"/>
      </xdr:nvSpPr>
      <xdr:spPr>
        <a:xfrm>
          <a:off x="16357600" y="962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76200</xdr:rowOff>
    </xdr:from>
    <xdr:to>
      <xdr:col>86</xdr:col>
      <xdr:colOff>25400</xdr:colOff>
      <xdr:row>57</xdr:row>
      <xdr:rowOff>76200</xdr:rowOff>
    </xdr:to>
    <xdr:cxnSp macro="">
      <xdr:nvCxnSpPr>
        <xdr:cNvPr id="617" name="直線コネクタ 616">
          <a:extLst>
            <a:ext uri="{FF2B5EF4-FFF2-40B4-BE49-F238E27FC236}">
              <a16:creationId xmlns:a16="http://schemas.microsoft.com/office/drawing/2014/main" id="{2FACBB3E-2E66-4A13-ACA7-7985811D2C65}"/>
            </a:ext>
          </a:extLst>
        </xdr:cNvPr>
        <xdr:cNvCxnSpPr/>
      </xdr:nvCxnSpPr>
      <xdr:spPr>
        <a:xfrm>
          <a:off x="16230600" y="984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618" name="【学校施設】&#10;有形固定資産減価償却率平均値テキスト">
          <a:extLst>
            <a:ext uri="{FF2B5EF4-FFF2-40B4-BE49-F238E27FC236}">
              <a16:creationId xmlns:a16="http://schemas.microsoft.com/office/drawing/2014/main" id="{E51C1896-BD9D-4FC2-8206-3C263905501A}"/>
            </a:ext>
          </a:extLst>
        </xdr:cNvPr>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619" name="フローチャート: 判断 618">
          <a:extLst>
            <a:ext uri="{FF2B5EF4-FFF2-40B4-BE49-F238E27FC236}">
              <a16:creationId xmlns:a16="http://schemas.microsoft.com/office/drawing/2014/main" id="{6AB72461-4A7B-4B29-9E10-993B0075DA72}"/>
            </a:ext>
          </a:extLst>
        </xdr:cNvPr>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57785</xdr:rowOff>
    </xdr:from>
    <xdr:to>
      <xdr:col>81</xdr:col>
      <xdr:colOff>101600</xdr:colOff>
      <xdr:row>60</xdr:row>
      <xdr:rowOff>159385</xdr:rowOff>
    </xdr:to>
    <xdr:sp macro="" textlink="">
      <xdr:nvSpPr>
        <xdr:cNvPr id="620" name="フローチャート: 判断 619">
          <a:extLst>
            <a:ext uri="{FF2B5EF4-FFF2-40B4-BE49-F238E27FC236}">
              <a16:creationId xmlns:a16="http://schemas.microsoft.com/office/drawing/2014/main" id="{2F42DCA2-8F0E-488F-B467-5052D56AA578}"/>
            </a:ext>
          </a:extLst>
        </xdr:cNvPr>
        <xdr:cNvSpPr/>
      </xdr:nvSpPr>
      <xdr:spPr>
        <a:xfrm>
          <a:off x="15430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29210</xdr:rowOff>
    </xdr:from>
    <xdr:to>
      <xdr:col>76</xdr:col>
      <xdr:colOff>165100</xdr:colOff>
      <xdr:row>60</xdr:row>
      <xdr:rowOff>130810</xdr:rowOff>
    </xdr:to>
    <xdr:sp macro="" textlink="">
      <xdr:nvSpPr>
        <xdr:cNvPr id="621" name="フローチャート: 判断 620">
          <a:extLst>
            <a:ext uri="{FF2B5EF4-FFF2-40B4-BE49-F238E27FC236}">
              <a16:creationId xmlns:a16="http://schemas.microsoft.com/office/drawing/2014/main" id="{BAE047EA-62C3-4899-9370-43E1BED293F5}"/>
            </a:ext>
          </a:extLst>
        </xdr:cNvPr>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13970</xdr:rowOff>
    </xdr:from>
    <xdr:to>
      <xdr:col>72</xdr:col>
      <xdr:colOff>38100</xdr:colOff>
      <xdr:row>60</xdr:row>
      <xdr:rowOff>115570</xdr:rowOff>
    </xdr:to>
    <xdr:sp macro="" textlink="">
      <xdr:nvSpPr>
        <xdr:cNvPr id="622" name="フローチャート: 判断 621">
          <a:extLst>
            <a:ext uri="{FF2B5EF4-FFF2-40B4-BE49-F238E27FC236}">
              <a16:creationId xmlns:a16="http://schemas.microsoft.com/office/drawing/2014/main" id="{0769FF97-C20F-4B36-98DD-FF45153D7FA7}"/>
            </a:ext>
          </a:extLst>
        </xdr:cNvPr>
        <xdr:cNvSpPr/>
      </xdr:nvSpPr>
      <xdr:spPr>
        <a:xfrm>
          <a:off x="13652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170180</xdr:rowOff>
    </xdr:from>
    <xdr:to>
      <xdr:col>67</xdr:col>
      <xdr:colOff>101600</xdr:colOff>
      <xdr:row>60</xdr:row>
      <xdr:rowOff>100330</xdr:rowOff>
    </xdr:to>
    <xdr:sp macro="" textlink="">
      <xdr:nvSpPr>
        <xdr:cNvPr id="623" name="フローチャート: 判断 622">
          <a:extLst>
            <a:ext uri="{FF2B5EF4-FFF2-40B4-BE49-F238E27FC236}">
              <a16:creationId xmlns:a16="http://schemas.microsoft.com/office/drawing/2014/main" id="{28016054-55E4-49F5-9D4F-B6840A80FDAB}"/>
            </a:ext>
          </a:extLst>
        </xdr:cNvPr>
        <xdr:cNvSpPr/>
      </xdr:nvSpPr>
      <xdr:spPr>
        <a:xfrm>
          <a:off x="12763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1E1682F9-5189-4E2C-A7E8-66152A9967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B347074E-BE2C-4C3E-BD4B-542455CA14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C295D14-396B-42F3-BF2E-F956A9E01B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27BEFCA7-91A0-4E75-80D0-99223001AD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15276B3C-BCC3-43EB-A6F1-489B257296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107315</xdr:rowOff>
    </xdr:from>
    <xdr:to>
      <xdr:col>85</xdr:col>
      <xdr:colOff>177800</xdr:colOff>
      <xdr:row>58</xdr:row>
      <xdr:rowOff>37465</xdr:rowOff>
    </xdr:to>
    <xdr:sp macro="" textlink="">
      <xdr:nvSpPr>
        <xdr:cNvPr id="629" name="楕円 628">
          <a:extLst>
            <a:ext uri="{FF2B5EF4-FFF2-40B4-BE49-F238E27FC236}">
              <a16:creationId xmlns:a16="http://schemas.microsoft.com/office/drawing/2014/main" id="{1439A74C-4803-4CA5-BFBD-58D008DBF15A}"/>
            </a:ext>
          </a:extLst>
        </xdr:cNvPr>
        <xdr:cNvSpPr/>
      </xdr:nvSpPr>
      <xdr:spPr>
        <a:xfrm>
          <a:off x="162687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22242</xdr:rowOff>
    </xdr:from>
    <xdr:ext cx="405111" cy="259045"/>
    <xdr:sp macro="" textlink="">
      <xdr:nvSpPr>
        <xdr:cNvPr id="630" name="【学校施設】&#10;有形固定資産減価償却率該当値テキスト">
          <a:extLst>
            <a:ext uri="{FF2B5EF4-FFF2-40B4-BE49-F238E27FC236}">
              <a16:creationId xmlns:a16="http://schemas.microsoft.com/office/drawing/2014/main" id="{4B8D352E-3659-418F-BDE1-D3ED2E6B364C}"/>
            </a:ext>
          </a:extLst>
        </xdr:cNvPr>
        <xdr:cNvSpPr txBox="1"/>
      </xdr:nvSpPr>
      <xdr:spPr>
        <a:xfrm>
          <a:off x="16357600" y="979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59690</xdr:rowOff>
    </xdr:from>
    <xdr:to>
      <xdr:col>81</xdr:col>
      <xdr:colOff>101600</xdr:colOff>
      <xdr:row>57</xdr:row>
      <xdr:rowOff>161290</xdr:rowOff>
    </xdr:to>
    <xdr:sp macro="" textlink="">
      <xdr:nvSpPr>
        <xdr:cNvPr id="631" name="楕円 630">
          <a:extLst>
            <a:ext uri="{FF2B5EF4-FFF2-40B4-BE49-F238E27FC236}">
              <a16:creationId xmlns:a16="http://schemas.microsoft.com/office/drawing/2014/main" id="{756A3540-D0FD-4B13-9D73-5381F9434E94}"/>
            </a:ext>
          </a:extLst>
        </xdr:cNvPr>
        <xdr:cNvSpPr/>
      </xdr:nvSpPr>
      <xdr:spPr>
        <a:xfrm>
          <a:off x="15430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110490</xdr:rowOff>
    </xdr:from>
    <xdr:to>
      <xdr:col>85</xdr:col>
      <xdr:colOff>127000</xdr:colOff>
      <xdr:row>57</xdr:row>
      <xdr:rowOff>158115</xdr:rowOff>
    </xdr:to>
    <xdr:cxnSp macro="">
      <xdr:nvCxnSpPr>
        <xdr:cNvPr id="632" name="直線コネクタ 631">
          <a:extLst>
            <a:ext uri="{FF2B5EF4-FFF2-40B4-BE49-F238E27FC236}">
              <a16:creationId xmlns:a16="http://schemas.microsoft.com/office/drawing/2014/main" id="{4391B9F7-C4D7-4D56-B69B-32C97A5C9A45}"/>
            </a:ext>
          </a:extLst>
        </xdr:cNvPr>
        <xdr:cNvCxnSpPr/>
      </xdr:nvCxnSpPr>
      <xdr:spPr>
        <a:xfrm>
          <a:off x="15481300" y="988314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xdr:rowOff>
    </xdr:from>
    <xdr:to>
      <xdr:col>76</xdr:col>
      <xdr:colOff>165100</xdr:colOff>
      <xdr:row>57</xdr:row>
      <xdr:rowOff>117475</xdr:rowOff>
    </xdr:to>
    <xdr:sp macro="" textlink="">
      <xdr:nvSpPr>
        <xdr:cNvPr id="633" name="楕円 632">
          <a:extLst>
            <a:ext uri="{FF2B5EF4-FFF2-40B4-BE49-F238E27FC236}">
              <a16:creationId xmlns:a16="http://schemas.microsoft.com/office/drawing/2014/main" id="{9C6625E4-379D-4741-95CE-748157E37331}"/>
            </a:ext>
          </a:extLst>
        </xdr:cNvPr>
        <xdr:cNvSpPr/>
      </xdr:nvSpPr>
      <xdr:spPr>
        <a:xfrm>
          <a:off x="14541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66675</xdr:rowOff>
    </xdr:from>
    <xdr:to>
      <xdr:col>81</xdr:col>
      <xdr:colOff>50800</xdr:colOff>
      <xdr:row>57</xdr:row>
      <xdr:rowOff>110490</xdr:rowOff>
    </xdr:to>
    <xdr:cxnSp macro="">
      <xdr:nvCxnSpPr>
        <xdr:cNvPr id="634" name="直線コネクタ 633">
          <a:extLst>
            <a:ext uri="{FF2B5EF4-FFF2-40B4-BE49-F238E27FC236}">
              <a16:creationId xmlns:a16="http://schemas.microsoft.com/office/drawing/2014/main" id="{9DB9550A-9D4B-4133-B582-30A1F2C8C7B1}"/>
            </a:ext>
          </a:extLst>
        </xdr:cNvPr>
        <xdr:cNvCxnSpPr/>
      </xdr:nvCxnSpPr>
      <xdr:spPr>
        <a:xfrm>
          <a:off x="14592300" y="98393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139700</xdr:rowOff>
    </xdr:from>
    <xdr:to>
      <xdr:col>72</xdr:col>
      <xdr:colOff>38100</xdr:colOff>
      <xdr:row>57</xdr:row>
      <xdr:rowOff>69850</xdr:rowOff>
    </xdr:to>
    <xdr:sp macro="" textlink="">
      <xdr:nvSpPr>
        <xdr:cNvPr id="635" name="楕円 634">
          <a:extLst>
            <a:ext uri="{FF2B5EF4-FFF2-40B4-BE49-F238E27FC236}">
              <a16:creationId xmlns:a16="http://schemas.microsoft.com/office/drawing/2014/main" id="{2575EBB7-D370-475B-B77D-BE496519C082}"/>
            </a:ext>
          </a:extLst>
        </xdr:cNvPr>
        <xdr:cNvSpPr/>
      </xdr:nvSpPr>
      <xdr:spPr>
        <a:xfrm>
          <a:off x="13652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19050</xdr:rowOff>
    </xdr:from>
    <xdr:to>
      <xdr:col>76</xdr:col>
      <xdr:colOff>114300</xdr:colOff>
      <xdr:row>57</xdr:row>
      <xdr:rowOff>66675</xdr:rowOff>
    </xdr:to>
    <xdr:cxnSp macro="">
      <xdr:nvCxnSpPr>
        <xdr:cNvPr id="636" name="直線コネクタ 635">
          <a:extLst>
            <a:ext uri="{FF2B5EF4-FFF2-40B4-BE49-F238E27FC236}">
              <a16:creationId xmlns:a16="http://schemas.microsoft.com/office/drawing/2014/main" id="{0AC0AB06-482B-40C9-A891-1DAE830F0134}"/>
            </a:ext>
          </a:extLst>
        </xdr:cNvPr>
        <xdr:cNvCxnSpPr/>
      </xdr:nvCxnSpPr>
      <xdr:spPr>
        <a:xfrm>
          <a:off x="13703300" y="9791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637" name="楕円 636">
          <a:extLst>
            <a:ext uri="{FF2B5EF4-FFF2-40B4-BE49-F238E27FC236}">
              <a16:creationId xmlns:a16="http://schemas.microsoft.com/office/drawing/2014/main" id="{7CC7097D-703F-4D2A-BC43-F0B16C9527EF}"/>
            </a:ext>
          </a:extLst>
        </xdr:cNvPr>
        <xdr:cNvSpPr/>
      </xdr:nvSpPr>
      <xdr:spPr>
        <a:xfrm>
          <a:off x="1276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19050</xdr:rowOff>
    </xdr:to>
    <xdr:cxnSp macro="">
      <xdr:nvCxnSpPr>
        <xdr:cNvPr id="638" name="直線コネクタ 637">
          <a:extLst>
            <a:ext uri="{FF2B5EF4-FFF2-40B4-BE49-F238E27FC236}">
              <a16:creationId xmlns:a16="http://schemas.microsoft.com/office/drawing/2014/main" id="{737457E8-227A-45E5-AE06-10EEB780F11F}"/>
            </a:ext>
          </a:extLst>
        </xdr:cNvPr>
        <xdr:cNvCxnSpPr/>
      </xdr:nvCxnSpPr>
      <xdr:spPr>
        <a:xfrm>
          <a:off x="12814300" y="9772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150512</xdr:rowOff>
    </xdr:from>
    <xdr:ext cx="405111" cy="259045"/>
    <xdr:sp macro="" textlink="">
      <xdr:nvSpPr>
        <xdr:cNvPr id="639" name="n_1aveValue【学校施設】&#10;有形固定資産減価償却率">
          <a:extLst>
            <a:ext uri="{FF2B5EF4-FFF2-40B4-BE49-F238E27FC236}">
              <a16:creationId xmlns:a16="http://schemas.microsoft.com/office/drawing/2014/main" id="{F6DBE2FA-9FB8-4A99-8FCC-C47CAD3A2A14}"/>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640" name="n_2aveValue【学校施設】&#10;有形固定資産減価償却率">
          <a:extLst>
            <a:ext uri="{FF2B5EF4-FFF2-40B4-BE49-F238E27FC236}">
              <a16:creationId xmlns:a16="http://schemas.microsoft.com/office/drawing/2014/main" id="{C7BE23EA-8E1C-4EF8-A050-60CE27DD14F6}"/>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641" name="n_3aveValue【学校施設】&#10;有形固定資産減価償却率">
          <a:extLst>
            <a:ext uri="{FF2B5EF4-FFF2-40B4-BE49-F238E27FC236}">
              <a16:creationId xmlns:a16="http://schemas.microsoft.com/office/drawing/2014/main" id="{9EDE35B0-A5F2-44A0-BB9F-6D97B134AB8F}"/>
            </a:ext>
          </a:extLst>
        </xdr:cNvPr>
        <xdr:cNvSpPr txBox="1"/>
      </xdr:nvSpPr>
      <xdr:spPr>
        <a:xfrm>
          <a:off x="13500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91457</xdr:rowOff>
    </xdr:from>
    <xdr:ext cx="405111" cy="259045"/>
    <xdr:sp macro="" textlink="">
      <xdr:nvSpPr>
        <xdr:cNvPr id="642" name="n_4aveValue【学校施設】&#10;有形固定資産減価償却率">
          <a:extLst>
            <a:ext uri="{FF2B5EF4-FFF2-40B4-BE49-F238E27FC236}">
              <a16:creationId xmlns:a16="http://schemas.microsoft.com/office/drawing/2014/main" id="{25547D9D-F1E7-46F9-A38A-7D737B6ED774}"/>
            </a:ext>
          </a:extLst>
        </xdr:cNvPr>
        <xdr:cNvSpPr txBox="1"/>
      </xdr:nvSpPr>
      <xdr:spPr>
        <a:xfrm>
          <a:off x="12611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6367</xdr:rowOff>
    </xdr:from>
    <xdr:ext cx="405111" cy="259045"/>
    <xdr:sp macro="" textlink="">
      <xdr:nvSpPr>
        <xdr:cNvPr id="643" name="n_1mainValue【学校施設】&#10;有形固定資産減価償却率">
          <a:extLst>
            <a:ext uri="{FF2B5EF4-FFF2-40B4-BE49-F238E27FC236}">
              <a16:creationId xmlns:a16="http://schemas.microsoft.com/office/drawing/2014/main" id="{4210983F-4F3D-4D85-8484-18568C09FCCD}"/>
            </a:ext>
          </a:extLst>
        </xdr:cNvPr>
        <xdr:cNvSpPr txBox="1"/>
      </xdr:nvSpPr>
      <xdr:spPr>
        <a:xfrm>
          <a:off x="152660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134002</xdr:rowOff>
    </xdr:from>
    <xdr:ext cx="405111" cy="259045"/>
    <xdr:sp macro="" textlink="">
      <xdr:nvSpPr>
        <xdr:cNvPr id="644" name="n_2mainValue【学校施設】&#10;有形固定資産減価償却率">
          <a:extLst>
            <a:ext uri="{FF2B5EF4-FFF2-40B4-BE49-F238E27FC236}">
              <a16:creationId xmlns:a16="http://schemas.microsoft.com/office/drawing/2014/main" id="{06484930-AE06-438D-B28D-38224A19DEDE}"/>
            </a:ext>
          </a:extLst>
        </xdr:cNvPr>
        <xdr:cNvSpPr txBox="1"/>
      </xdr:nvSpPr>
      <xdr:spPr>
        <a:xfrm>
          <a:off x="14389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86377</xdr:rowOff>
    </xdr:from>
    <xdr:ext cx="405111" cy="259045"/>
    <xdr:sp macro="" textlink="">
      <xdr:nvSpPr>
        <xdr:cNvPr id="645" name="n_3mainValue【学校施設】&#10;有形固定資産減価償却率">
          <a:extLst>
            <a:ext uri="{FF2B5EF4-FFF2-40B4-BE49-F238E27FC236}">
              <a16:creationId xmlns:a16="http://schemas.microsoft.com/office/drawing/2014/main" id="{90626A59-C8EE-4299-AADF-A5DDDEAC295E}"/>
            </a:ext>
          </a:extLst>
        </xdr:cNvPr>
        <xdr:cNvSpPr txBox="1"/>
      </xdr:nvSpPr>
      <xdr:spPr>
        <a:xfrm>
          <a:off x="13500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46" name="n_4mainValue【学校施設】&#10;有形固定資産減価償却率">
          <a:extLst>
            <a:ext uri="{FF2B5EF4-FFF2-40B4-BE49-F238E27FC236}">
              <a16:creationId xmlns:a16="http://schemas.microsoft.com/office/drawing/2014/main" id="{AFB6D8A9-A195-4C79-B0C2-749F182249D1}"/>
            </a:ext>
          </a:extLst>
        </xdr:cNvPr>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3E7D0862-BAF4-49C0-A8B1-E7E2360BE03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F582BFA8-711E-45A2-A86B-BBCA3B6728E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AAB5662C-1768-43E2-9086-F2899924C3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A6375C22-9920-4688-A93D-7862A17EE9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4BE54DED-D1EB-409F-97F5-A720B18374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1C3D95B6-626F-4AB7-B2DD-9AE2D4823B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D39B11B2-C094-4BDF-B106-720023C682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1205DBA0-D066-497B-8080-4AFDF786787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D07FB4C9-B62C-43F1-90F7-6DBA505661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D4F31C95-EC7F-408F-905C-13AFC3E514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7" name="直線コネクタ 656">
          <a:extLst>
            <a:ext uri="{FF2B5EF4-FFF2-40B4-BE49-F238E27FC236}">
              <a16:creationId xmlns:a16="http://schemas.microsoft.com/office/drawing/2014/main" id="{DF8EB080-9405-47EE-9ECE-65EFE98D13B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8" name="テキスト ボックス 657">
          <a:extLst>
            <a:ext uri="{FF2B5EF4-FFF2-40B4-BE49-F238E27FC236}">
              <a16:creationId xmlns:a16="http://schemas.microsoft.com/office/drawing/2014/main" id="{837B72A2-A54E-4871-AF99-0A2BB0871C3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9" name="直線コネクタ 658">
          <a:extLst>
            <a:ext uri="{FF2B5EF4-FFF2-40B4-BE49-F238E27FC236}">
              <a16:creationId xmlns:a16="http://schemas.microsoft.com/office/drawing/2014/main" id="{0C3555CB-2E23-4906-92C2-597A092380B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0" name="テキスト ボックス 659">
          <a:extLst>
            <a:ext uri="{FF2B5EF4-FFF2-40B4-BE49-F238E27FC236}">
              <a16:creationId xmlns:a16="http://schemas.microsoft.com/office/drawing/2014/main" id="{5641D7DD-8C04-41AB-A001-B0122197635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1" name="直線コネクタ 660">
          <a:extLst>
            <a:ext uri="{FF2B5EF4-FFF2-40B4-BE49-F238E27FC236}">
              <a16:creationId xmlns:a16="http://schemas.microsoft.com/office/drawing/2014/main" id="{3F4DB3CB-A86C-4672-B761-EFFD871DBAD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2" name="テキスト ボックス 661">
          <a:extLst>
            <a:ext uri="{FF2B5EF4-FFF2-40B4-BE49-F238E27FC236}">
              <a16:creationId xmlns:a16="http://schemas.microsoft.com/office/drawing/2014/main" id="{1CD91D07-1CC6-4FB4-810A-D7839263227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3" name="直線コネクタ 662">
          <a:extLst>
            <a:ext uri="{FF2B5EF4-FFF2-40B4-BE49-F238E27FC236}">
              <a16:creationId xmlns:a16="http://schemas.microsoft.com/office/drawing/2014/main" id="{827705F9-C370-4618-B424-9C5C364E775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4" name="テキスト ボックス 663">
          <a:extLst>
            <a:ext uri="{FF2B5EF4-FFF2-40B4-BE49-F238E27FC236}">
              <a16:creationId xmlns:a16="http://schemas.microsoft.com/office/drawing/2014/main" id="{3B7581B1-9709-4744-B14A-D311DDD3F3E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3913933C-4FAB-4671-A81E-5BB53F74A4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6" name="テキスト ボックス 665">
          <a:extLst>
            <a:ext uri="{FF2B5EF4-FFF2-40B4-BE49-F238E27FC236}">
              <a16:creationId xmlns:a16="http://schemas.microsoft.com/office/drawing/2014/main" id="{8809E51D-7DD2-48BA-9A2F-15F884342E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学校施設】&#10;一人当たり面積グラフ枠">
          <a:extLst>
            <a:ext uri="{FF2B5EF4-FFF2-40B4-BE49-F238E27FC236}">
              <a16:creationId xmlns:a16="http://schemas.microsoft.com/office/drawing/2014/main" id="{FD05F4ED-8F9B-4AA1-A43A-EF87682016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668" name="直線コネクタ 667">
          <a:extLst>
            <a:ext uri="{FF2B5EF4-FFF2-40B4-BE49-F238E27FC236}">
              <a16:creationId xmlns:a16="http://schemas.microsoft.com/office/drawing/2014/main" id="{702D41CE-1DBA-4B6B-8C3C-39E19F733582}"/>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669" name="【学校施設】&#10;一人当たり面積最小値テキスト">
          <a:extLst>
            <a:ext uri="{FF2B5EF4-FFF2-40B4-BE49-F238E27FC236}">
              <a16:creationId xmlns:a16="http://schemas.microsoft.com/office/drawing/2014/main" id="{8C353664-75B3-47BA-82AE-22455C8E2AF5}"/>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670" name="直線コネクタ 669">
          <a:extLst>
            <a:ext uri="{FF2B5EF4-FFF2-40B4-BE49-F238E27FC236}">
              <a16:creationId xmlns:a16="http://schemas.microsoft.com/office/drawing/2014/main" id="{7D49216A-22A8-4B26-B84A-C5D271AD96D6}"/>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671" name="【学校施設】&#10;一人当たり面積最大値テキスト">
          <a:extLst>
            <a:ext uri="{FF2B5EF4-FFF2-40B4-BE49-F238E27FC236}">
              <a16:creationId xmlns:a16="http://schemas.microsoft.com/office/drawing/2014/main" id="{4749220A-CB98-4BB5-96BE-79F7CB6AFEBE}"/>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672" name="直線コネクタ 671">
          <a:extLst>
            <a:ext uri="{FF2B5EF4-FFF2-40B4-BE49-F238E27FC236}">
              <a16:creationId xmlns:a16="http://schemas.microsoft.com/office/drawing/2014/main" id="{E0313FBF-EA71-4962-9F94-8399191A0D65}"/>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673" name="【学校施設】&#10;一人当たり面積平均値テキスト">
          <a:extLst>
            <a:ext uri="{FF2B5EF4-FFF2-40B4-BE49-F238E27FC236}">
              <a16:creationId xmlns:a16="http://schemas.microsoft.com/office/drawing/2014/main" id="{8FA6D13F-D610-4FA9-ADA1-BB05948A0088}"/>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674" name="フローチャート: 判断 673">
          <a:extLst>
            <a:ext uri="{FF2B5EF4-FFF2-40B4-BE49-F238E27FC236}">
              <a16:creationId xmlns:a16="http://schemas.microsoft.com/office/drawing/2014/main" id="{5BB0DEE7-F0A6-4F2B-9527-CF4FE647F8F7}"/>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675" name="フローチャート: 判断 674">
          <a:extLst>
            <a:ext uri="{FF2B5EF4-FFF2-40B4-BE49-F238E27FC236}">
              <a16:creationId xmlns:a16="http://schemas.microsoft.com/office/drawing/2014/main" id="{492CE953-E4BC-498F-B2DC-EE3A928ED153}"/>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676" name="フローチャート: 判断 675">
          <a:extLst>
            <a:ext uri="{FF2B5EF4-FFF2-40B4-BE49-F238E27FC236}">
              <a16:creationId xmlns:a16="http://schemas.microsoft.com/office/drawing/2014/main" id="{E73100D9-BC5A-4346-A486-0B66B56D283B}"/>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677" name="フローチャート: 判断 676">
          <a:extLst>
            <a:ext uri="{FF2B5EF4-FFF2-40B4-BE49-F238E27FC236}">
              <a16:creationId xmlns:a16="http://schemas.microsoft.com/office/drawing/2014/main" id="{9161FB4C-3DBF-43FB-A66A-64CFB3AE63FA}"/>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678" name="フローチャート: 判断 677">
          <a:extLst>
            <a:ext uri="{FF2B5EF4-FFF2-40B4-BE49-F238E27FC236}">
              <a16:creationId xmlns:a16="http://schemas.microsoft.com/office/drawing/2014/main" id="{0ABD5B8E-2CA9-4C89-8B35-8309490DB38A}"/>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3AC94DC7-AE15-4247-A041-0706C79F9B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95B11286-876C-4835-85EE-A668189DCF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329CD764-8DE9-4E3B-8345-C02D00FDA5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3C23E5E5-DDFF-45A0-9B8D-C21FB0A94E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E198DB2F-F995-4F31-8F0F-668B352C3F2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109220</xdr:rowOff>
    </xdr:from>
    <xdr:to>
      <xdr:col>116</xdr:col>
      <xdr:colOff>114300</xdr:colOff>
      <xdr:row>60</xdr:row>
      <xdr:rowOff>39370</xdr:rowOff>
    </xdr:to>
    <xdr:sp macro="" textlink="">
      <xdr:nvSpPr>
        <xdr:cNvPr id="684" name="楕円 683">
          <a:extLst>
            <a:ext uri="{FF2B5EF4-FFF2-40B4-BE49-F238E27FC236}">
              <a16:creationId xmlns:a16="http://schemas.microsoft.com/office/drawing/2014/main" id="{B35BC207-A10A-4991-A613-56249F88A2C6}"/>
            </a:ext>
          </a:extLst>
        </xdr:cNvPr>
        <xdr:cNvSpPr/>
      </xdr:nvSpPr>
      <xdr:spPr>
        <a:xfrm>
          <a:off x="22110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132097</xdr:rowOff>
    </xdr:from>
    <xdr:ext cx="469744" cy="259045"/>
    <xdr:sp macro="" textlink="">
      <xdr:nvSpPr>
        <xdr:cNvPr id="685" name="【学校施設】&#10;一人当たり面積該当値テキスト">
          <a:extLst>
            <a:ext uri="{FF2B5EF4-FFF2-40B4-BE49-F238E27FC236}">
              <a16:creationId xmlns:a16="http://schemas.microsoft.com/office/drawing/2014/main" id="{03EFB6EF-8F93-4AB7-AE4C-BE665115DDAF}"/>
            </a:ext>
          </a:extLst>
        </xdr:cNvPr>
        <xdr:cNvSpPr txBox="1"/>
      </xdr:nvSpPr>
      <xdr:spPr>
        <a:xfrm>
          <a:off x="22199600"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104648</xdr:rowOff>
    </xdr:from>
    <xdr:to>
      <xdr:col>112</xdr:col>
      <xdr:colOff>38100</xdr:colOff>
      <xdr:row>60</xdr:row>
      <xdr:rowOff>34798</xdr:rowOff>
    </xdr:to>
    <xdr:sp macro="" textlink="">
      <xdr:nvSpPr>
        <xdr:cNvPr id="686" name="楕円 685">
          <a:extLst>
            <a:ext uri="{FF2B5EF4-FFF2-40B4-BE49-F238E27FC236}">
              <a16:creationId xmlns:a16="http://schemas.microsoft.com/office/drawing/2014/main" id="{67FE5834-4FC2-47E0-90FF-D3A33EFF2925}"/>
            </a:ext>
          </a:extLst>
        </xdr:cNvPr>
        <xdr:cNvSpPr/>
      </xdr:nvSpPr>
      <xdr:spPr>
        <a:xfrm>
          <a:off x="21272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155448</xdr:rowOff>
    </xdr:from>
    <xdr:to>
      <xdr:col>116</xdr:col>
      <xdr:colOff>63500</xdr:colOff>
      <xdr:row>59</xdr:row>
      <xdr:rowOff>160020</xdr:rowOff>
    </xdr:to>
    <xdr:cxnSp macro="">
      <xdr:nvCxnSpPr>
        <xdr:cNvPr id="687" name="直線コネクタ 686">
          <a:extLst>
            <a:ext uri="{FF2B5EF4-FFF2-40B4-BE49-F238E27FC236}">
              <a16:creationId xmlns:a16="http://schemas.microsoft.com/office/drawing/2014/main" id="{66A541FC-15B5-4EA2-B133-85DADFE6C180}"/>
            </a:ext>
          </a:extLst>
        </xdr:cNvPr>
        <xdr:cNvCxnSpPr/>
      </xdr:nvCxnSpPr>
      <xdr:spPr>
        <a:xfrm>
          <a:off x="21323300" y="102709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94132</xdr:rowOff>
    </xdr:from>
    <xdr:to>
      <xdr:col>107</xdr:col>
      <xdr:colOff>101600</xdr:colOff>
      <xdr:row>60</xdr:row>
      <xdr:rowOff>24282</xdr:rowOff>
    </xdr:to>
    <xdr:sp macro="" textlink="">
      <xdr:nvSpPr>
        <xdr:cNvPr id="688" name="楕円 687">
          <a:extLst>
            <a:ext uri="{FF2B5EF4-FFF2-40B4-BE49-F238E27FC236}">
              <a16:creationId xmlns:a16="http://schemas.microsoft.com/office/drawing/2014/main" id="{7ED4F176-7FA4-46B9-9F40-788ECBF05CE2}"/>
            </a:ext>
          </a:extLst>
        </xdr:cNvPr>
        <xdr:cNvSpPr/>
      </xdr:nvSpPr>
      <xdr:spPr>
        <a:xfrm>
          <a:off x="20383500" y="102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144932</xdr:rowOff>
    </xdr:from>
    <xdr:to>
      <xdr:col>111</xdr:col>
      <xdr:colOff>177800</xdr:colOff>
      <xdr:row>59</xdr:row>
      <xdr:rowOff>155448</xdr:rowOff>
    </xdr:to>
    <xdr:cxnSp macro="">
      <xdr:nvCxnSpPr>
        <xdr:cNvPr id="689" name="直線コネクタ 688">
          <a:extLst>
            <a:ext uri="{FF2B5EF4-FFF2-40B4-BE49-F238E27FC236}">
              <a16:creationId xmlns:a16="http://schemas.microsoft.com/office/drawing/2014/main" id="{9399D260-F43F-4832-B0E8-15F35AE9AFC5}"/>
            </a:ext>
          </a:extLst>
        </xdr:cNvPr>
        <xdr:cNvCxnSpPr/>
      </xdr:nvCxnSpPr>
      <xdr:spPr>
        <a:xfrm>
          <a:off x="20434300" y="1026048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88188</xdr:rowOff>
    </xdr:from>
    <xdr:to>
      <xdr:col>102</xdr:col>
      <xdr:colOff>165100</xdr:colOff>
      <xdr:row>60</xdr:row>
      <xdr:rowOff>18338</xdr:rowOff>
    </xdr:to>
    <xdr:sp macro="" textlink="">
      <xdr:nvSpPr>
        <xdr:cNvPr id="690" name="楕円 689">
          <a:extLst>
            <a:ext uri="{FF2B5EF4-FFF2-40B4-BE49-F238E27FC236}">
              <a16:creationId xmlns:a16="http://schemas.microsoft.com/office/drawing/2014/main" id="{8A82E51D-82DC-409B-BD75-7AE951F4BB7D}"/>
            </a:ext>
          </a:extLst>
        </xdr:cNvPr>
        <xdr:cNvSpPr/>
      </xdr:nvSpPr>
      <xdr:spPr>
        <a:xfrm>
          <a:off x="19494500" y="1020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138988</xdr:rowOff>
    </xdr:from>
    <xdr:to>
      <xdr:col>107</xdr:col>
      <xdr:colOff>50800</xdr:colOff>
      <xdr:row>59</xdr:row>
      <xdr:rowOff>144932</xdr:rowOff>
    </xdr:to>
    <xdr:cxnSp macro="">
      <xdr:nvCxnSpPr>
        <xdr:cNvPr id="691" name="直線コネクタ 690">
          <a:extLst>
            <a:ext uri="{FF2B5EF4-FFF2-40B4-BE49-F238E27FC236}">
              <a16:creationId xmlns:a16="http://schemas.microsoft.com/office/drawing/2014/main" id="{659A510B-889A-46F8-96F4-83D4A33654A2}"/>
            </a:ext>
          </a:extLst>
        </xdr:cNvPr>
        <xdr:cNvCxnSpPr/>
      </xdr:nvCxnSpPr>
      <xdr:spPr>
        <a:xfrm>
          <a:off x="19545300" y="1025453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92761</xdr:rowOff>
    </xdr:from>
    <xdr:to>
      <xdr:col>98</xdr:col>
      <xdr:colOff>38100</xdr:colOff>
      <xdr:row>60</xdr:row>
      <xdr:rowOff>22911</xdr:rowOff>
    </xdr:to>
    <xdr:sp macro="" textlink="">
      <xdr:nvSpPr>
        <xdr:cNvPr id="692" name="楕円 691">
          <a:extLst>
            <a:ext uri="{FF2B5EF4-FFF2-40B4-BE49-F238E27FC236}">
              <a16:creationId xmlns:a16="http://schemas.microsoft.com/office/drawing/2014/main" id="{6B087F8C-1AB0-49FF-A861-998727789309}"/>
            </a:ext>
          </a:extLst>
        </xdr:cNvPr>
        <xdr:cNvSpPr/>
      </xdr:nvSpPr>
      <xdr:spPr>
        <a:xfrm>
          <a:off x="18605500" y="102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138988</xdr:rowOff>
    </xdr:from>
    <xdr:to>
      <xdr:col>102</xdr:col>
      <xdr:colOff>114300</xdr:colOff>
      <xdr:row>59</xdr:row>
      <xdr:rowOff>143561</xdr:rowOff>
    </xdr:to>
    <xdr:cxnSp macro="">
      <xdr:nvCxnSpPr>
        <xdr:cNvPr id="693" name="直線コネクタ 692">
          <a:extLst>
            <a:ext uri="{FF2B5EF4-FFF2-40B4-BE49-F238E27FC236}">
              <a16:creationId xmlns:a16="http://schemas.microsoft.com/office/drawing/2014/main" id="{CE2EB59B-6BA8-43DE-B757-D110D0934FB4}"/>
            </a:ext>
          </a:extLst>
        </xdr:cNvPr>
        <xdr:cNvCxnSpPr/>
      </xdr:nvCxnSpPr>
      <xdr:spPr>
        <a:xfrm flipV="1">
          <a:off x="18656300" y="1025453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94" name="n_1aveValue【学校施設】&#10;一人当たり面積">
          <a:extLst>
            <a:ext uri="{FF2B5EF4-FFF2-40B4-BE49-F238E27FC236}">
              <a16:creationId xmlns:a16="http://schemas.microsoft.com/office/drawing/2014/main" id="{F85AEF63-9B8D-4C01-BE48-7C8E0EC61500}"/>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95" name="n_2aveValue【学校施設】&#10;一人当たり面積">
          <a:extLst>
            <a:ext uri="{FF2B5EF4-FFF2-40B4-BE49-F238E27FC236}">
              <a16:creationId xmlns:a16="http://schemas.microsoft.com/office/drawing/2014/main" id="{FD6E75E7-AD08-4375-8D2E-28E276280E59}"/>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96" name="n_3aveValue【学校施設】&#10;一人当たり面積">
          <a:extLst>
            <a:ext uri="{FF2B5EF4-FFF2-40B4-BE49-F238E27FC236}">
              <a16:creationId xmlns:a16="http://schemas.microsoft.com/office/drawing/2014/main" id="{90D0F922-E474-4F13-A219-3BECA3A27864}"/>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97" name="n_4aveValue【学校施設】&#10;一人当たり面積">
          <a:extLst>
            <a:ext uri="{FF2B5EF4-FFF2-40B4-BE49-F238E27FC236}">
              <a16:creationId xmlns:a16="http://schemas.microsoft.com/office/drawing/2014/main" id="{9B246BDA-1846-4301-AB9E-83911C3296FF}"/>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51325</xdr:rowOff>
    </xdr:from>
    <xdr:ext cx="469744" cy="259045"/>
    <xdr:sp macro="" textlink="">
      <xdr:nvSpPr>
        <xdr:cNvPr id="698" name="n_1mainValue【学校施設】&#10;一人当たり面積">
          <a:extLst>
            <a:ext uri="{FF2B5EF4-FFF2-40B4-BE49-F238E27FC236}">
              <a16:creationId xmlns:a16="http://schemas.microsoft.com/office/drawing/2014/main" id="{27EA7E43-9027-4966-8343-0D0F05C8F6E7}"/>
            </a:ext>
          </a:extLst>
        </xdr:cNvPr>
        <xdr:cNvSpPr txBox="1"/>
      </xdr:nvSpPr>
      <xdr:spPr>
        <a:xfrm>
          <a:off x="21075727"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40809</xdr:rowOff>
    </xdr:from>
    <xdr:ext cx="469744" cy="259045"/>
    <xdr:sp macro="" textlink="">
      <xdr:nvSpPr>
        <xdr:cNvPr id="699" name="n_2mainValue【学校施設】&#10;一人当たり面積">
          <a:extLst>
            <a:ext uri="{FF2B5EF4-FFF2-40B4-BE49-F238E27FC236}">
              <a16:creationId xmlns:a16="http://schemas.microsoft.com/office/drawing/2014/main" id="{CF8A337A-64EB-496E-8689-ABFBD531821F}"/>
            </a:ext>
          </a:extLst>
        </xdr:cNvPr>
        <xdr:cNvSpPr txBox="1"/>
      </xdr:nvSpPr>
      <xdr:spPr>
        <a:xfrm>
          <a:off x="20199427" y="998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34865</xdr:rowOff>
    </xdr:from>
    <xdr:ext cx="469744" cy="259045"/>
    <xdr:sp macro="" textlink="">
      <xdr:nvSpPr>
        <xdr:cNvPr id="700" name="n_3mainValue【学校施設】&#10;一人当たり面積">
          <a:extLst>
            <a:ext uri="{FF2B5EF4-FFF2-40B4-BE49-F238E27FC236}">
              <a16:creationId xmlns:a16="http://schemas.microsoft.com/office/drawing/2014/main" id="{2DC0AA27-5214-478C-BE70-3D3C26528D00}"/>
            </a:ext>
          </a:extLst>
        </xdr:cNvPr>
        <xdr:cNvSpPr txBox="1"/>
      </xdr:nvSpPr>
      <xdr:spPr>
        <a:xfrm>
          <a:off x="19310427" y="997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39438</xdr:rowOff>
    </xdr:from>
    <xdr:ext cx="469744" cy="259045"/>
    <xdr:sp macro="" textlink="">
      <xdr:nvSpPr>
        <xdr:cNvPr id="701" name="n_4mainValue【学校施設】&#10;一人当たり面積">
          <a:extLst>
            <a:ext uri="{FF2B5EF4-FFF2-40B4-BE49-F238E27FC236}">
              <a16:creationId xmlns:a16="http://schemas.microsoft.com/office/drawing/2014/main" id="{5158E52A-1C61-4A77-A2C2-F9595AC7D198}"/>
            </a:ext>
          </a:extLst>
        </xdr:cNvPr>
        <xdr:cNvSpPr txBox="1"/>
      </xdr:nvSpPr>
      <xdr:spPr>
        <a:xfrm>
          <a:off x="18421427" y="998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C6E73F72-6290-4D07-B3C5-19E1944D33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9C4C3065-E69D-42B0-8707-306545D3B8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D2D32B0D-16FD-4915-A025-22F96216280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1347F89D-C161-4066-A352-F98B44A856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F0593464-9049-481A-8296-F73E5359BD5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F5D26C37-3AF8-45CE-B65E-571853686A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47C02B3A-9573-4F8D-AB0F-694A7C266BB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8EAAA3A9-52E7-4297-AA87-A4A302743A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0" name="テキスト ボックス 709">
          <a:extLst>
            <a:ext uri="{FF2B5EF4-FFF2-40B4-BE49-F238E27FC236}">
              <a16:creationId xmlns:a16="http://schemas.microsoft.com/office/drawing/2014/main" id="{74D16B8F-38D5-4A83-A241-4F371C11CEB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1" name="直線コネクタ 710">
          <a:extLst>
            <a:ext uri="{FF2B5EF4-FFF2-40B4-BE49-F238E27FC236}">
              <a16:creationId xmlns:a16="http://schemas.microsoft.com/office/drawing/2014/main" id="{0AD9AD5F-2342-4A7C-AC23-CAD645CFFCE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2" name="テキスト ボックス 711">
          <a:extLst>
            <a:ext uri="{FF2B5EF4-FFF2-40B4-BE49-F238E27FC236}">
              <a16:creationId xmlns:a16="http://schemas.microsoft.com/office/drawing/2014/main" id="{97D8CB47-CBF5-4051-8675-D58B7991FD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3" name="直線コネクタ 712">
          <a:extLst>
            <a:ext uri="{FF2B5EF4-FFF2-40B4-BE49-F238E27FC236}">
              <a16:creationId xmlns:a16="http://schemas.microsoft.com/office/drawing/2014/main" id="{737B4595-FACA-414B-9317-61997DBF9C2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4" name="テキスト ボックス 713">
          <a:extLst>
            <a:ext uri="{FF2B5EF4-FFF2-40B4-BE49-F238E27FC236}">
              <a16:creationId xmlns:a16="http://schemas.microsoft.com/office/drawing/2014/main" id="{3EF5F1B8-0F90-41FD-A40E-FE1D4D54AF7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5" name="直線コネクタ 714">
          <a:extLst>
            <a:ext uri="{FF2B5EF4-FFF2-40B4-BE49-F238E27FC236}">
              <a16:creationId xmlns:a16="http://schemas.microsoft.com/office/drawing/2014/main" id="{ADA39396-982B-49B1-97F9-F548C48D076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6" name="テキスト ボックス 715">
          <a:extLst>
            <a:ext uri="{FF2B5EF4-FFF2-40B4-BE49-F238E27FC236}">
              <a16:creationId xmlns:a16="http://schemas.microsoft.com/office/drawing/2014/main" id="{BBCA941F-D481-4F35-BA51-07CE05743EF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7" name="直線コネクタ 716">
          <a:extLst>
            <a:ext uri="{FF2B5EF4-FFF2-40B4-BE49-F238E27FC236}">
              <a16:creationId xmlns:a16="http://schemas.microsoft.com/office/drawing/2014/main" id="{BAC3D42E-5EC7-4218-AE22-8697D971C72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8" name="テキスト ボックス 717">
          <a:extLst>
            <a:ext uri="{FF2B5EF4-FFF2-40B4-BE49-F238E27FC236}">
              <a16:creationId xmlns:a16="http://schemas.microsoft.com/office/drawing/2014/main" id="{79BE4DCA-EF17-4A3B-8CDB-435291114B7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9" name="直線コネクタ 718">
          <a:extLst>
            <a:ext uri="{FF2B5EF4-FFF2-40B4-BE49-F238E27FC236}">
              <a16:creationId xmlns:a16="http://schemas.microsoft.com/office/drawing/2014/main" id="{96FDCED4-23DC-4AFC-9D21-15148A8DDDE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0" name="テキスト ボックス 719">
          <a:extLst>
            <a:ext uri="{FF2B5EF4-FFF2-40B4-BE49-F238E27FC236}">
              <a16:creationId xmlns:a16="http://schemas.microsoft.com/office/drawing/2014/main" id="{B7D5D104-1145-4E53-8FCA-0BBF863D11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1" name="直線コネクタ 720">
          <a:extLst>
            <a:ext uri="{FF2B5EF4-FFF2-40B4-BE49-F238E27FC236}">
              <a16:creationId xmlns:a16="http://schemas.microsoft.com/office/drawing/2014/main" id="{81FC49C1-59B2-45F1-8B20-C57E7C1D3CC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2" name="テキスト ボックス 721">
          <a:extLst>
            <a:ext uri="{FF2B5EF4-FFF2-40B4-BE49-F238E27FC236}">
              <a16:creationId xmlns:a16="http://schemas.microsoft.com/office/drawing/2014/main" id="{2D94E971-6F72-453F-9297-431D13CB825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3" name="直線コネクタ 722">
          <a:extLst>
            <a:ext uri="{FF2B5EF4-FFF2-40B4-BE49-F238E27FC236}">
              <a16:creationId xmlns:a16="http://schemas.microsoft.com/office/drawing/2014/main" id="{6F396637-ADFC-4D98-856F-6981E261739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4" name="テキスト ボックス 723">
          <a:extLst>
            <a:ext uri="{FF2B5EF4-FFF2-40B4-BE49-F238E27FC236}">
              <a16:creationId xmlns:a16="http://schemas.microsoft.com/office/drawing/2014/main" id="{D064137F-DBA9-45F9-83B1-3F82F85EC35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5" name="直線コネクタ 724">
          <a:extLst>
            <a:ext uri="{FF2B5EF4-FFF2-40B4-BE49-F238E27FC236}">
              <a16:creationId xmlns:a16="http://schemas.microsoft.com/office/drawing/2014/main" id="{D3E4CC12-D869-4641-A398-9B5A92408E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児童館】&#10;有形固定資産減価償却率グラフ枠">
          <a:extLst>
            <a:ext uri="{FF2B5EF4-FFF2-40B4-BE49-F238E27FC236}">
              <a16:creationId xmlns:a16="http://schemas.microsoft.com/office/drawing/2014/main" id="{63A2F655-4E2B-4C75-8FDF-FF7BEFE8BF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727" name="直線コネクタ 726">
          <a:extLst>
            <a:ext uri="{FF2B5EF4-FFF2-40B4-BE49-F238E27FC236}">
              <a16:creationId xmlns:a16="http://schemas.microsoft.com/office/drawing/2014/main" id="{41289A26-22BF-4ADD-B4D8-4D0B88060415}"/>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8" name="【児童館】&#10;有形固定資産減価償却率最小値テキスト">
          <a:extLst>
            <a:ext uri="{FF2B5EF4-FFF2-40B4-BE49-F238E27FC236}">
              <a16:creationId xmlns:a16="http://schemas.microsoft.com/office/drawing/2014/main" id="{4B57A53E-25D4-4EC3-8446-D712D53442F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9" name="直線コネクタ 728">
          <a:extLst>
            <a:ext uri="{FF2B5EF4-FFF2-40B4-BE49-F238E27FC236}">
              <a16:creationId xmlns:a16="http://schemas.microsoft.com/office/drawing/2014/main" id="{CBEC6CFD-2765-4C33-9108-E0E34CA5A03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730" name="【児童館】&#10;有形固定資産減価償却率最大値テキスト">
          <a:extLst>
            <a:ext uri="{FF2B5EF4-FFF2-40B4-BE49-F238E27FC236}">
              <a16:creationId xmlns:a16="http://schemas.microsoft.com/office/drawing/2014/main" id="{E2211B03-7C6C-45E4-9237-10B30E544C65}"/>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731" name="直線コネクタ 730">
          <a:extLst>
            <a:ext uri="{FF2B5EF4-FFF2-40B4-BE49-F238E27FC236}">
              <a16:creationId xmlns:a16="http://schemas.microsoft.com/office/drawing/2014/main" id="{EC641D79-6460-4AFC-AE0F-EB41F06BC9C5}"/>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732" name="【児童館】&#10;有形固定資産減価償却率平均値テキスト">
          <a:extLst>
            <a:ext uri="{FF2B5EF4-FFF2-40B4-BE49-F238E27FC236}">
              <a16:creationId xmlns:a16="http://schemas.microsoft.com/office/drawing/2014/main" id="{6181BDF6-0625-4344-BA6C-8945E7C0D62A}"/>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733" name="フローチャート: 判断 732">
          <a:extLst>
            <a:ext uri="{FF2B5EF4-FFF2-40B4-BE49-F238E27FC236}">
              <a16:creationId xmlns:a16="http://schemas.microsoft.com/office/drawing/2014/main" id="{47852371-23C8-4D5F-AD11-BABE33F0DDAF}"/>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734" name="フローチャート: 判断 733">
          <a:extLst>
            <a:ext uri="{FF2B5EF4-FFF2-40B4-BE49-F238E27FC236}">
              <a16:creationId xmlns:a16="http://schemas.microsoft.com/office/drawing/2014/main" id="{F8DD1329-350A-4B6E-9284-ADC4F434CE98}"/>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735" name="フローチャート: 判断 734">
          <a:extLst>
            <a:ext uri="{FF2B5EF4-FFF2-40B4-BE49-F238E27FC236}">
              <a16:creationId xmlns:a16="http://schemas.microsoft.com/office/drawing/2014/main" id="{7F3DA1E1-CCB3-483A-ABA4-9F9B419CC472}"/>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736" name="フローチャート: 判断 735">
          <a:extLst>
            <a:ext uri="{FF2B5EF4-FFF2-40B4-BE49-F238E27FC236}">
              <a16:creationId xmlns:a16="http://schemas.microsoft.com/office/drawing/2014/main" id="{69899188-CD14-4361-8843-1FC85E609518}"/>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37" name="フローチャート: 判断 736">
          <a:extLst>
            <a:ext uri="{FF2B5EF4-FFF2-40B4-BE49-F238E27FC236}">
              <a16:creationId xmlns:a16="http://schemas.microsoft.com/office/drawing/2014/main" id="{DE37FB69-3A08-4B1C-8645-B222E543CB76}"/>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D8AB2905-A2CB-4AC8-BF76-235270DBE73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D1273425-769F-4595-9840-3E44003A128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32325A9A-AE2D-4984-A142-078D9191B2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1D25630C-B59F-487F-8E16-EDEB6EEF064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D68C9A9F-4722-4E87-ACC4-9264856AAF7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59145</xdr:rowOff>
    </xdr:from>
    <xdr:to>
      <xdr:col>85</xdr:col>
      <xdr:colOff>177800</xdr:colOff>
      <xdr:row>85</xdr:row>
      <xdr:rowOff>160745</xdr:rowOff>
    </xdr:to>
    <xdr:sp macro="" textlink="">
      <xdr:nvSpPr>
        <xdr:cNvPr id="743" name="楕円 742">
          <a:extLst>
            <a:ext uri="{FF2B5EF4-FFF2-40B4-BE49-F238E27FC236}">
              <a16:creationId xmlns:a16="http://schemas.microsoft.com/office/drawing/2014/main" id="{55F6E9F5-E91E-4FF3-BB38-9E50885316B8}"/>
            </a:ext>
          </a:extLst>
        </xdr:cNvPr>
        <xdr:cNvSpPr/>
      </xdr:nvSpPr>
      <xdr:spPr>
        <a:xfrm>
          <a:off x="162687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37572</xdr:rowOff>
    </xdr:from>
    <xdr:ext cx="405111" cy="259045"/>
    <xdr:sp macro="" textlink="">
      <xdr:nvSpPr>
        <xdr:cNvPr id="744" name="【児童館】&#10;有形固定資産減価償却率該当値テキスト">
          <a:extLst>
            <a:ext uri="{FF2B5EF4-FFF2-40B4-BE49-F238E27FC236}">
              <a16:creationId xmlns:a16="http://schemas.microsoft.com/office/drawing/2014/main" id="{D0632AE5-A091-4D2E-8F26-EC8D0A1E8099}"/>
            </a:ext>
          </a:extLst>
        </xdr:cNvPr>
        <xdr:cNvSpPr txBox="1"/>
      </xdr:nvSpPr>
      <xdr:spPr>
        <a:xfrm>
          <a:off x="16357600"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26488</xdr:rowOff>
    </xdr:from>
    <xdr:to>
      <xdr:col>81</xdr:col>
      <xdr:colOff>101600</xdr:colOff>
      <xdr:row>85</xdr:row>
      <xdr:rowOff>128088</xdr:rowOff>
    </xdr:to>
    <xdr:sp macro="" textlink="">
      <xdr:nvSpPr>
        <xdr:cNvPr id="745" name="楕円 744">
          <a:extLst>
            <a:ext uri="{FF2B5EF4-FFF2-40B4-BE49-F238E27FC236}">
              <a16:creationId xmlns:a16="http://schemas.microsoft.com/office/drawing/2014/main" id="{359CB097-D452-4E5A-8C1D-7449CF7D70E0}"/>
            </a:ext>
          </a:extLst>
        </xdr:cNvPr>
        <xdr:cNvSpPr/>
      </xdr:nvSpPr>
      <xdr:spPr>
        <a:xfrm>
          <a:off x="15430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77288</xdr:rowOff>
    </xdr:from>
    <xdr:to>
      <xdr:col>85</xdr:col>
      <xdr:colOff>127000</xdr:colOff>
      <xdr:row>85</xdr:row>
      <xdr:rowOff>109945</xdr:rowOff>
    </xdr:to>
    <xdr:cxnSp macro="">
      <xdr:nvCxnSpPr>
        <xdr:cNvPr id="746" name="直線コネクタ 745">
          <a:extLst>
            <a:ext uri="{FF2B5EF4-FFF2-40B4-BE49-F238E27FC236}">
              <a16:creationId xmlns:a16="http://schemas.microsoft.com/office/drawing/2014/main" id="{BA3A09E1-D187-4DCF-AFFB-147B96A4D603}"/>
            </a:ext>
          </a:extLst>
        </xdr:cNvPr>
        <xdr:cNvCxnSpPr/>
      </xdr:nvCxnSpPr>
      <xdr:spPr>
        <a:xfrm>
          <a:off x="15481300" y="146505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165281</xdr:rowOff>
    </xdr:from>
    <xdr:to>
      <xdr:col>76</xdr:col>
      <xdr:colOff>165100</xdr:colOff>
      <xdr:row>85</xdr:row>
      <xdr:rowOff>95431</xdr:rowOff>
    </xdr:to>
    <xdr:sp macro="" textlink="">
      <xdr:nvSpPr>
        <xdr:cNvPr id="747" name="楕円 746">
          <a:extLst>
            <a:ext uri="{FF2B5EF4-FFF2-40B4-BE49-F238E27FC236}">
              <a16:creationId xmlns:a16="http://schemas.microsoft.com/office/drawing/2014/main" id="{A7E9931D-F081-4058-80BF-A9F3DECC2116}"/>
            </a:ext>
          </a:extLst>
        </xdr:cNvPr>
        <xdr:cNvSpPr/>
      </xdr:nvSpPr>
      <xdr:spPr>
        <a:xfrm>
          <a:off x="14541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44631</xdr:rowOff>
    </xdr:from>
    <xdr:to>
      <xdr:col>81</xdr:col>
      <xdr:colOff>50800</xdr:colOff>
      <xdr:row>85</xdr:row>
      <xdr:rowOff>77288</xdr:rowOff>
    </xdr:to>
    <xdr:cxnSp macro="">
      <xdr:nvCxnSpPr>
        <xdr:cNvPr id="748" name="直線コネクタ 747">
          <a:extLst>
            <a:ext uri="{FF2B5EF4-FFF2-40B4-BE49-F238E27FC236}">
              <a16:creationId xmlns:a16="http://schemas.microsoft.com/office/drawing/2014/main" id="{19ABDFD3-2518-4B4B-9B54-F9C3CFC35118}"/>
            </a:ext>
          </a:extLst>
        </xdr:cNvPr>
        <xdr:cNvCxnSpPr/>
      </xdr:nvCxnSpPr>
      <xdr:spPr>
        <a:xfrm>
          <a:off x="14592300" y="146178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749" name="楕円 748">
          <a:extLst>
            <a:ext uri="{FF2B5EF4-FFF2-40B4-BE49-F238E27FC236}">
              <a16:creationId xmlns:a16="http://schemas.microsoft.com/office/drawing/2014/main" id="{9C8F4297-E4FB-4857-8F6A-AEF056362AFD}"/>
            </a:ext>
          </a:extLst>
        </xdr:cNvPr>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11974</xdr:rowOff>
    </xdr:from>
    <xdr:to>
      <xdr:col>76</xdr:col>
      <xdr:colOff>114300</xdr:colOff>
      <xdr:row>85</xdr:row>
      <xdr:rowOff>44631</xdr:rowOff>
    </xdr:to>
    <xdr:cxnSp macro="">
      <xdr:nvCxnSpPr>
        <xdr:cNvPr id="750" name="直線コネクタ 749">
          <a:extLst>
            <a:ext uri="{FF2B5EF4-FFF2-40B4-BE49-F238E27FC236}">
              <a16:creationId xmlns:a16="http://schemas.microsoft.com/office/drawing/2014/main" id="{E190CBEC-6066-495D-8A12-E1D97628EA5C}"/>
            </a:ext>
          </a:extLst>
        </xdr:cNvPr>
        <xdr:cNvCxnSpPr/>
      </xdr:nvCxnSpPr>
      <xdr:spPr>
        <a:xfrm>
          <a:off x="13703300" y="145852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99968</xdr:rowOff>
    </xdr:from>
    <xdr:to>
      <xdr:col>67</xdr:col>
      <xdr:colOff>101600</xdr:colOff>
      <xdr:row>85</xdr:row>
      <xdr:rowOff>30118</xdr:rowOff>
    </xdr:to>
    <xdr:sp macro="" textlink="">
      <xdr:nvSpPr>
        <xdr:cNvPr id="751" name="楕円 750">
          <a:extLst>
            <a:ext uri="{FF2B5EF4-FFF2-40B4-BE49-F238E27FC236}">
              <a16:creationId xmlns:a16="http://schemas.microsoft.com/office/drawing/2014/main" id="{740F7936-D5AB-449A-BFB0-5F88804A4130}"/>
            </a:ext>
          </a:extLst>
        </xdr:cNvPr>
        <xdr:cNvSpPr/>
      </xdr:nvSpPr>
      <xdr:spPr>
        <a:xfrm>
          <a:off x="12763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150768</xdr:rowOff>
    </xdr:from>
    <xdr:to>
      <xdr:col>71</xdr:col>
      <xdr:colOff>177800</xdr:colOff>
      <xdr:row>85</xdr:row>
      <xdr:rowOff>11974</xdr:rowOff>
    </xdr:to>
    <xdr:cxnSp macro="">
      <xdr:nvCxnSpPr>
        <xdr:cNvPr id="752" name="直線コネクタ 751">
          <a:extLst>
            <a:ext uri="{FF2B5EF4-FFF2-40B4-BE49-F238E27FC236}">
              <a16:creationId xmlns:a16="http://schemas.microsoft.com/office/drawing/2014/main" id="{E47F540F-C3CC-44BC-923B-1C5418CD7F8A}"/>
            </a:ext>
          </a:extLst>
        </xdr:cNvPr>
        <xdr:cNvCxnSpPr/>
      </xdr:nvCxnSpPr>
      <xdr:spPr>
        <a:xfrm>
          <a:off x="12814300" y="145525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753" name="n_1aveValue【児童館】&#10;有形固定資産減価償却率">
          <a:extLst>
            <a:ext uri="{FF2B5EF4-FFF2-40B4-BE49-F238E27FC236}">
              <a16:creationId xmlns:a16="http://schemas.microsoft.com/office/drawing/2014/main" id="{1B295631-5F4B-49FF-BA15-E1F429DDA2AD}"/>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754" name="n_2aveValue【児童館】&#10;有形固定資産減価償却率">
          <a:extLst>
            <a:ext uri="{FF2B5EF4-FFF2-40B4-BE49-F238E27FC236}">
              <a16:creationId xmlns:a16="http://schemas.microsoft.com/office/drawing/2014/main" id="{2FA22EF0-A26E-40B0-BE71-C8D1D5049095}"/>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755" name="n_3aveValue【児童館】&#10;有形固定資産減価償却率">
          <a:extLst>
            <a:ext uri="{FF2B5EF4-FFF2-40B4-BE49-F238E27FC236}">
              <a16:creationId xmlns:a16="http://schemas.microsoft.com/office/drawing/2014/main" id="{8E7307E4-A71F-48CA-B8CC-EDFF1F6B8A1F}"/>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756" name="n_4aveValue【児童館】&#10;有形固定資産減価償却率">
          <a:extLst>
            <a:ext uri="{FF2B5EF4-FFF2-40B4-BE49-F238E27FC236}">
              <a16:creationId xmlns:a16="http://schemas.microsoft.com/office/drawing/2014/main" id="{64ED391A-F8DC-4FB1-8C74-E394576BB6E8}"/>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119215</xdr:rowOff>
    </xdr:from>
    <xdr:ext cx="405111" cy="259045"/>
    <xdr:sp macro="" textlink="">
      <xdr:nvSpPr>
        <xdr:cNvPr id="757" name="n_1mainValue【児童館】&#10;有形固定資産減価償却率">
          <a:extLst>
            <a:ext uri="{FF2B5EF4-FFF2-40B4-BE49-F238E27FC236}">
              <a16:creationId xmlns:a16="http://schemas.microsoft.com/office/drawing/2014/main" id="{001C9C3B-B82A-475B-9FE9-A5B54ED2300C}"/>
            </a:ext>
          </a:extLst>
        </xdr:cNvPr>
        <xdr:cNvSpPr txBox="1"/>
      </xdr:nvSpPr>
      <xdr:spPr>
        <a:xfrm>
          <a:off x="152660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86558</xdr:rowOff>
    </xdr:from>
    <xdr:ext cx="405111" cy="259045"/>
    <xdr:sp macro="" textlink="">
      <xdr:nvSpPr>
        <xdr:cNvPr id="758" name="n_2mainValue【児童館】&#10;有形固定資産減価償却率">
          <a:extLst>
            <a:ext uri="{FF2B5EF4-FFF2-40B4-BE49-F238E27FC236}">
              <a16:creationId xmlns:a16="http://schemas.microsoft.com/office/drawing/2014/main" id="{3812A85A-A8A2-4708-B279-75C41F883176}"/>
            </a:ext>
          </a:extLst>
        </xdr:cNvPr>
        <xdr:cNvSpPr txBox="1"/>
      </xdr:nvSpPr>
      <xdr:spPr>
        <a:xfrm>
          <a:off x="14389744"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759" name="n_3mainValue【児童館】&#10;有形固定資産減価償却率">
          <a:extLst>
            <a:ext uri="{FF2B5EF4-FFF2-40B4-BE49-F238E27FC236}">
              <a16:creationId xmlns:a16="http://schemas.microsoft.com/office/drawing/2014/main" id="{CEE3F876-1EE8-45E7-A31C-F12E49183309}"/>
            </a:ext>
          </a:extLst>
        </xdr:cNvPr>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21245</xdr:rowOff>
    </xdr:from>
    <xdr:ext cx="405111" cy="259045"/>
    <xdr:sp macro="" textlink="">
      <xdr:nvSpPr>
        <xdr:cNvPr id="760" name="n_4mainValue【児童館】&#10;有形固定資産減価償却率">
          <a:extLst>
            <a:ext uri="{FF2B5EF4-FFF2-40B4-BE49-F238E27FC236}">
              <a16:creationId xmlns:a16="http://schemas.microsoft.com/office/drawing/2014/main" id="{1DE6FC16-4B6F-4C01-ABDD-1B03A068A184}"/>
            </a:ext>
          </a:extLst>
        </xdr:cNvPr>
        <xdr:cNvSpPr txBox="1"/>
      </xdr:nvSpPr>
      <xdr:spPr>
        <a:xfrm>
          <a:off x="126117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1" name="正方形/長方形 760">
          <a:extLst>
            <a:ext uri="{FF2B5EF4-FFF2-40B4-BE49-F238E27FC236}">
              <a16:creationId xmlns:a16="http://schemas.microsoft.com/office/drawing/2014/main" id="{4BDE7644-3B80-4FF5-B5D8-A0ABB5C83D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2" name="正方形/長方形 761">
          <a:extLst>
            <a:ext uri="{FF2B5EF4-FFF2-40B4-BE49-F238E27FC236}">
              <a16:creationId xmlns:a16="http://schemas.microsoft.com/office/drawing/2014/main" id="{E9D25DF1-727B-4A41-BE27-9F2E944862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3" name="正方形/長方形 762">
          <a:extLst>
            <a:ext uri="{FF2B5EF4-FFF2-40B4-BE49-F238E27FC236}">
              <a16:creationId xmlns:a16="http://schemas.microsoft.com/office/drawing/2014/main" id="{0B8D7665-B6F1-4CD6-833F-6C35024B99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4" name="正方形/長方形 763">
          <a:extLst>
            <a:ext uri="{FF2B5EF4-FFF2-40B4-BE49-F238E27FC236}">
              <a16:creationId xmlns:a16="http://schemas.microsoft.com/office/drawing/2014/main" id="{5DCE9D59-C4E3-4C64-9415-DCF63EC2E9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5" name="正方形/長方形 764">
          <a:extLst>
            <a:ext uri="{FF2B5EF4-FFF2-40B4-BE49-F238E27FC236}">
              <a16:creationId xmlns:a16="http://schemas.microsoft.com/office/drawing/2014/main" id="{E9CC3BEA-16DF-48AE-BA8A-7F64FBA6F1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6" name="正方形/長方形 765">
          <a:extLst>
            <a:ext uri="{FF2B5EF4-FFF2-40B4-BE49-F238E27FC236}">
              <a16:creationId xmlns:a16="http://schemas.microsoft.com/office/drawing/2014/main" id="{04E416C9-645A-4C2A-A952-C0D37DEC0CE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7" name="正方形/長方形 766">
          <a:extLst>
            <a:ext uri="{FF2B5EF4-FFF2-40B4-BE49-F238E27FC236}">
              <a16:creationId xmlns:a16="http://schemas.microsoft.com/office/drawing/2014/main" id="{D7419940-8727-4F49-BAC3-1355CB1985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8" name="正方形/長方形 767">
          <a:extLst>
            <a:ext uri="{FF2B5EF4-FFF2-40B4-BE49-F238E27FC236}">
              <a16:creationId xmlns:a16="http://schemas.microsoft.com/office/drawing/2014/main" id="{B4DA1EC1-2614-4A61-8529-64F29DEE404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9" name="テキスト ボックス 768">
          <a:extLst>
            <a:ext uri="{FF2B5EF4-FFF2-40B4-BE49-F238E27FC236}">
              <a16:creationId xmlns:a16="http://schemas.microsoft.com/office/drawing/2014/main" id="{099EFCD5-42F0-4118-99D2-BBC9B0093E4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0" name="直線コネクタ 769">
          <a:extLst>
            <a:ext uri="{FF2B5EF4-FFF2-40B4-BE49-F238E27FC236}">
              <a16:creationId xmlns:a16="http://schemas.microsoft.com/office/drawing/2014/main" id="{DC001029-DA65-4E2C-860A-E1FD2C4DB3A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1" name="直線コネクタ 770">
          <a:extLst>
            <a:ext uri="{FF2B5EF4-FFF2-40B4-BE49-F238E27FC236}">
              <a16:creationId xmlns:a16="http://schemas.microsoft.com/office/drawing/2014/main" id="{C63CAF73-A982-41EA-8412-9AE32EF7163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2" name="テキスト ボックス 771">
          <a:extLst>
            <a:ext uri="{FF2B5EF4-FFF2-40B4-BE49-F238E27FC236}">
              <a16:creationId xmlns:a16="http://schemas.microsoft.com/office/drawing/2014/main" id="{784CC869-11D6-44B3-89FA-2221D49CFD1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3" name="直線コネクタ 772">
          <a:extLst>
            <a:ext uri="{FF2B5EF4-FFF2-40B4-BE49-F238E27FC236}">
              <a16:creationId xmlns:a16="http://schemas.microsoft.com/office/drawing/2014/main" id="{8BE36BBD-1DDA-47A8-9B62-4371374215F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4" name="テキスト ボックス 773">
          <a:extLst>
            <a:ext uri="{FF2B5EF4-FFF2-40B4-BE49-F238E27FC236}">
              <a16:creationId xmlns:a16="http://schemas.microsoft.com/office/drawing/2014/main" id="{D6C9F8BF-1BCA-49F7-BB7C-E09849B5AD4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5" name="直線コネクタ 774">
          <a:extLst>
            <a:ext uri="{FF2B5EF4-FFF2-40B4-BE49-F238E27FC236}">
              <a16:creationId xmlns:a16="http://schemas.microsoft.com/office/drawing/2014/main" id="{EF6C842F-1FA2-4407-A81B-D3D2F80DBAD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6" name="テキスト ボックス 775">
          <a:extLst>
            <a:ext uri="{FF2B5EF4-FFF2-40B4-BE49-F238E27FC236}">
              <a16:creationId xmlns:a16="http://schemas.microsoft.com/office/drawing/2014/main" id="{7529E117-98E9-417F-9CB4-D24495499C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7" name="直線コネクタ 776">
          <a:extLst>
            <a:ext uri="{FF2B5EF4-FFF2-40B4-BE49-F238E27FC236}">
              <a16:creationId xmlns:a16="http://schemas.microsoft.com/office/drawing/2014/main" id="{34080D43-EE5B-433E-A998-A40DABA56E1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8" name="テキスト ボックス 777">
          <a:extLst>
            <a:ext uri="{FF2B5EF4-FFF2-40B4-BE49-F238E27FC236}">
              <a16:creationId xmlns:a16="http://schemas.microsoft.com/office/drawing/2014/main" id="{6D8C86E4-42EB-4357-B944-FEB35B5DC9F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9" name="直線コネクタ 778">
          <a:extLst>
            <a:ext uri="{FF2B5EF4-FFF2-40B4-BE49-F238E27FC236}">
              <a16:creationId xmlns:a16="http://schemas.microsoft.com/office/drawing/2014/main" id="{B1490DFC-BD45-461B-82AE-14330BD97F4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0" name="テキスト ボックス 779">
          <a:extLst>
            <a:ext uri="{FF2B5EF4-FFF2-40B4-BE49-F238E27FC236}">
              <a16:creationId xmlns:a16="http://schemas.microsoft.com/office/drawing/2014/main" id="{7D6115AE-C856-4ED8-9E81-9DA57A34CC1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1" name="直線コネクタ 780">
          <a:extLst>
            <a:ext uri="{FF2B5EF4-FFF2-40B4-BE49-F238E27FC236}">
              <a16:creationId xmlns:a16="http://schemas.microsoft.com/office/drawing/2014/main" id="{618C929A-3927-4FB5-A436-44CCD006F3A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2" name="テキスト ボックス 781">
          <a:extLst>
            <a:ext uri="{FF2B5EF4-FFF2-40B4-BE49-F238E27FC236}">
              <a16:creationId xmlns:a16="http://schemas.microsoft.com/office/drawing/2014/main" id="{50874F89-3CB0-449D-AEED-DA921381F23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3" name="【児童館】&#10;一人当たり面積グラフ枠">
          <a:extLst>
            <a:ext uri="{FF2B5EF4-FFF2-40B4-BE49-F238E27FC236}">
              <a16:creationId xmlns:a16="http://schemas.microsoft.com/office/drawing/2014/main" id="{B52BE6F3-DFFC-46C7-986E-2D7F507CB70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84" name="直線コネクタ 783">
          <a:extLst>
            <a:ext uri="{FF2B5EF4-FFF2-40B4-BE49-F238E27FC236}">
              <a16:creationId xmlns:a16="http://schemas.microsoft.com/office/drawing/2014/main" id="{02709A28-1F72-40A4-9978-880D44C533E8}"/>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85" name="【児童館】&#10;一人当たり面積最小値テキスト">
          <a:extLst>
            <a:ext uri="{FF2B5EF4-FFF2-40B4-BE49-F238E27FC236}">
              <a16:creationId xmlns:a16="http://schemas.microsoft.com/office/drawing/2014/main" id="{024DE0B4-C2E8-4C4C-A8E1-D4C5930AA74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86" name="直線コネクタ 785">
          <a:extLst>
            <a:ext uri="{FF2B5EF4-FFF2-40B4-BE49-F238E27FC236}">
              <a16:creationId xmlns:a16="http://schemas.microsoft.com/office/drawing/2014/main" id="{21C05604-C444-41E8-81F5-9BA83570999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87" name="【児童館】&#10;一人当たり面積最大値テキスト">
          <a:extLst>
            <a:ext uri="{FF2B5EF4-FFF2-40B4-BE49-F238E27FC236}">
              <a16:creationId xmlns:a16="http://schemas.microsoft.com/office/drawing/2014/main" id="{24B0E1BF-44BC-47F3-AEC3-AA7F4CC69064}"/>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88" name="直線コネクタ 787">
          <a:extLst>
            <a:ext uri="{FF2B5EF4-FFF2-40B4-BE49-F238E27FC236}">
              <a16:creationId xmlns:a16="http://schemas.microsoft.com/office/drawing/2014/main" id="{85BE1517-B193-4FB6-A9ED-9A86F5944453}"/>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89" name="【児童館】&#10;一人当たり面積平均値テキスト">
          <a:extLst>
            <a:ext uri="{FF2B5EF4-FFF2-40B4-BE49-F238E27FC236}">
              <a16:creationId xmlns:a16="http://schemas.microsoft.com/office/drawing/2014/main" id="{887A821F-46CE-4CEC-A6C8-A809792780C9}"/>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90" name="フローチャート: 判断 789">
          <a:extLst>
            <a:ext uri="{FF2B5EF4-FFF2-40B4-BE49-F238E27FC236}">
              <a16:creationId xmlns:a16="http://schemas.microsoft.com/office/drawing/2014/main" id="{A8FC807A-3A8F-4C95-8071-7FF02A55D808}"/>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91" name="フローチャート: 判断 790">
          <a:extLst>
            <a:ext uri="{FF2B5EF4-FFF2-40B4-BE49-F238E27FC236}">
              <a16:creationId xmlns:a16="http://schemas.microsoft.com/office/drawing/2014/main" id="{9CB411AC-8757-42ED-A484-C98309FE4C12}"/>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92" name="フローチャート: 判断 791">
          <a:extLst>
            <a:ext uri="{FF2B5EF4-FFF2-40B4-BE49-F238E27FC236}">
              <a16:creationId xmlns:a16="http://schemas.microsoft.com/office/drawing/2014/main" id="{3573585C-4FED-40CF-A0F5-96C274F7528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93" name="フローチャート: 判断 792">
          <a:extLst>
            <a:ext uri="{FF2B5EF4-FFF2-40B4-BE49-F238E27FC236}">
              <a16:creationId xmlns:a16="http://schemas.microsoft.com/office/drawing/2014/main" id="{E0CFCAFD-EAF3-460B-92B0-3AA807022F36}"/>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94" name="フローチャート: 判断 793">
          <a:extLst>
            <a:ext uri="{FF2B5EF4-FFF2-40B4-BE49-F238E27FC236}">
              <a16:creationId xmlns:a16="http://schemas.microsoft.com/office/drawing/2014/main" id="{A19816F5-69D2-44FC-9C16-DA45B78FB785}"/>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B9A2EC87-08E0-4B7B-B06D-CCBD99135D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59B38AD2-17E5-439E-B424-212473F0C06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DDD87A2A-5A96-48C5-86F7-B259DC71455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C9BC2B1A-47BE-4A94-9C4F-BC5410EAAEA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D965B8B1-13B1-4C36-B240-EFA27B7B174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00" name="楕円 799">
          <a:extLst>
            <a:ext uri="{FF2B5EF4-FFF2-40B4-BE49-F238E27FC236}">
              <a16:creationId xmlns:a16="http://schemas.microsoft.com/office/drawing/2014/main" id="{577203BE-0A7A-49FE-BF63-5B590DAE829D}"/>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801" name="【児童館】&#10;一人当たり面積該当値テキスト">
          <a:extLst>
            <a:ext uri="{FF2B5EF4-FFF2-40B4-BE49-F238E27FC236}">
              <a16:creationId xmlns:a16="http://schemas.microsoft.com/office/drawing/2014/main" id="{8FF937E9-43C7-4222-875F-F914FA5A124D}"/>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02" name="楕円 801">
          <a:extLst>
            <a:ext uri="{FF2B5EF4-FFF2-40B4-BE49-F238E27FC236}">
              <a16:creationId xmlns:a16="http://schemas.microsoft.com/office/drawing/2014/main" id="{05D26E1D-F1FD-42BC-A455-B0714869681D}"/>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803" name="直線コネクタ 802">
          <a:extLst>
            <a:ext uri="{FF2B5EF4-FFF2-40B4-BE49-F238E27FC236}">
              <a16:creationId xmlns:a16="http://schemas.microsoft.com/office/drawing/2014/main" id="{76972B3F-56F3-4892-A267-FFFC75B38458}"/>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804" name="楕円 803">
          <a:extLst>
            <a:ext uri="{FF2B5EF4-FFF2-40B4-BE49-F238E27FC236}">
              <a16:creationId xmlns:a16="http://schemas.microsoft.com/office/drawing/2014/main" id="{4EC53613-67FF-45F8-806C-B9211C8483FE}"/>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805" name="直線コネクタ 804">
          <a:extLst>
            <a:ext uri="{FF2B5EF4-FFF2-40B4-BE49-F238E27FC236}">
              <a16:creationId xmlns:a16="http://schemas.microsoft.com/office/drawing/2014/main" id="{39E900B8-7337-48D5-BBBB-F5E5744B646E}"/>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50800</xdr:rowOff>
    </xdr:from>
    <xdr:to>
      <xdr:col>102</xdr:col>
      <xdr:colOff>165100</xdr:colOff>
      <xdr:row>84</xdr:row>
      <xdr:rowOff>152400</xdr:rowOff>
    </xdr:to>
    <xdr:sp macro="" textlink="">
      <xdr:nvSpPr>
        <xdr:cNvPr id="806" name="楕円 805">
          <a:extLst>
            <a:ext uri="{FF2B5EF4-FFF2-40B4-BE49-F238E27FC236}">
              <a16:creationId xmlns:a16="http://schemas.microsoft.com/office/drawing/2014/main" id="{5E50AFBB-EBEE-4702-B947-14DA1EF3DF0B}"/>
            </a:ext>
          </a:extLst>
        </xdr:cNvPr>
        <xdr:cNvSpPr/>
      </xdr:nvSpPr>
      <xdr:spPr>
        <a:xfrm>
          <a:off x="19494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101600</xdr:rowOff>
    </xdr:from>
    <xdr:to>
      <xdr:col>107</xdr:col>
      <xdr:colOff>50800</xdr:colOff>
      <xdr:row>84</xdr:row>
      <xdr:rowOff>114300</xdr:rowOff>
    </xdr:to>
    <xdr:cxnSp macro="">
      <xdr:nvCxnSpPr>
        <xdr:cNvPr id="807" name="直線コネクタ 806">
          <a:extLst>
            <a:ext uri="{FF2B5EF4-FFF2-40B4-BE49-F238E27FC236}">
              <a16:creationId xmlns:a16="http://schemas.microsoft.com/office/drawing/2014/main" id="{42F8E277-753F-4A9E-A896-5A7787EB62CA}"/>
            </a:ext>
          </a:extLst>
        </xdr:cNvPr>
        <xdr:cNvCxnSpPr/>
      </xdr:nvCxnSpPr>
      <xdr:spPr>
        <a:xfrm>
          <a:off x="19545300" y="1450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08" name="楕円 807">
          <a:extLst>
            <a:ext uri="{FF2B5EF4-FFF2-40B4-BE49-F238E27FC236}">
              <a16:creationId xmlns:a16="http://schemas.microsoft.com/office/drawing/2014/main" id="{1F3D54FB-0E54-4467-A39E-8F14BF6F3898}"/>
            </a:ext>
          </a:extLst>
        </xdr:cNvPr>
        <xdr:cNvSpPr/>
      </xdr:nvSpPr>
      <xdr:spPr>
        <a:xfrm>
          <a:off x="1860550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101600</xdr:rowOff>
    </xdr:from>
    <xdr:to>
      <xdr:col>102</xdr:col>
      <xdr:colOff>114300</xdr:colOff>
      <xdr:row>84</xdr:row>
      <xdr:rowOff>101600</xdr:rowOff>
    </xdr:to>
    <xdr:cxnSp macro="">
      <xdr:nvCxnSpPr>
        <xdr:cNvPr id="809" name="直線コネクタ 808">
          <a:extLst>
            <a:ext uri="{FF2B5EF4-FFF2-40B4-BE49-F238E27FC236}">
              <a16:creationId xmlns:a16="http://schemas.microsoft.com/office/drawing/2014/main" id="{06DCAF7F-8704-4880-B66C-B75E5386787D}"/>
            </a:ext>
          </a:extLst>
        </xdr:cNvPr>
        <xdr:cNvCxnSpPr/>
      </xdr:nvCxnSpPr>
      <xdr:spPr>
        <a:xfrm>
          <a:off x="18656300" y="1450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10" name="n_1aveValue【児童館】&#10;一人当たり面積">
          <a:extLst>
            <a:ext uri="{FF2B5EF4-FFF2-40B4-BE49-F238E27FC236}">
              <a16:creationId xmlns:a16="http://schemas.microsoft.com/office/drawing/2014/main" id="{CF1D559D-7A95-4092-998C-475BA7A62054}"/>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11" name="n_2aveValue【児童館】&#10;一人当たり面積">
          <a:extLst>
            <a:ext uri="{FF2B5EF4-FFF2-40B4-BE49-F238E27FC236}">
              <a16:creationId xmlns:a16="http://schemas.microsoft.com/office/drawing/2014/main" id="{74FE18B5-F8B6-4738-88A0-307DC076ED7B}"/>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812" name="n_3aveValue【児童館】&#10;一人当たり面積">
          <a:extLst>
            <a:ext uri="{FF2B5EF4-FFF2-40B4-BE49-F238E27FC236}">
              <a16:creationId xmlns:a16="http://schemas.microsoft.com/office/drawing/2014/main" id="{2931382E-73DF-45DD-8570-AA126B9A18C3}"/>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813" name="n_4aveValue【児童館】&#10;一人当たり面積">
          <a:extLst>
            <a:ext uri="{FF2B5EF4-FFF2-40B4-BE49-F238E27FC236}">
              <a16:creationId xmlns:a16="http://schemas.microsoft.com/office/drawing/2014/main" id="{AC4ED0BD-8361-4B7B-A2EE-19171EEDB005}"/>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814" name="n_1mainValue【児童館】&#10;一人当たり面積">
          <a:extLst>
            <a:ext uri="{FF2B5EF4-FFF2-40B4-BE49-F238E27FC236}">
              <a16:creationId xmlns:a16="http://schemas.microsoft.com/office/drawing/2014/main" id="{091DDD53-6F92-448D-986B-E6357DB6BD58}"/>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815" name="n_2mainValue【児童館】&#10;一人当たり面積">
          <a:extLst>
            <a:ext uri="{FF2B5EF4-FFF2-40B4-BE49-F238E27FC236}">
              <a16:creationId xmlns:a16="http://schemas.microsoft.com/office/drawing/2014/main" id="{78DBDC22-5BD8-403E-B32B-622734E24F11}"/>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143527</xdr:rowOff>
    </xdr:from>
    <xdr:ext cx="469744" cy="259045"/>
    <xdr:sp macro="" textlink="">
      <xdr:nvSpPr>
        <xdr:cNvPr id="816" name="n_3mainValue【児童館】&#10;一人当たり面積">
          <a:extLst>
            <a:ext uri="{FF2B5EF4-FFF2-40B4-BE49-F238E27FC236}">
              <a16:creationId xmlns:a16="http://schemas.microsoft.com/office/drawing/2014/main" id="{2B24C0C0-F06A-45C1-A494-F162121C0223}"/>
            </a:ext>
          </a:extLst>
        </xdr:cNvPr>
        <xdr:cNvSpPr txBox="1"/>
      </xdr:nvSpPr>
      <xdr:spPr>
        <a:xfrm>
          <a:off x="19310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143527</xdr:rowOff>
    </xdr:from>
    <xdr:ext cx="469744" cy="259045"/>
    <xdr:sp macro="" textlink="">
      <xdr:nvSpPr>
        <xdr:cNvPr id="817" name="n_4mainValue【児童館】&#10;一人当たり面積">
          <a:extLst>
            <a:ext uri="{FF2B5EF4-FFF2-40B4-BE49-F238E27FC236}">
              <a16:creationId xmlns:a16="http://schemas.microsoft.com/office/drawing/2014/main" id="{F212E5B3-70AA-402D-9C43-285F7865A85C}"/>
            </a:ext>
          </a:extLst>
        </xdr:cNvPr>
        <xdr:cNvSpPr txBox="1"/>
      </xdr:nvSpPr>
      <xdr:spPr>
        <a:xfrm>
          <a:off x="18421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id="{34F7498A-F3B5-4414-905F-9942419791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id="{ACDA1810-D5A9-4F6F-AF5E-2E5E3FAD60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id="{83D177A7-85AE-4254-8B4A-C4E2155D2E0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id="{7BFCF547-166E-4DE9-82EB-83532843976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id="{9FE31EEC-4FB2-461A-8D04-9560C8801D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id="{AFA0ECEC-7D43-47F6-91F5-9FF633740D8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id="{86CF0D26-46BF-4625-A78C-A0A033C7BC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id="{25DF3489-1F6C-48F6-84EC-581AB14B6B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a:extLst>
            <a:ext uri="{FF2B5EF4-FFF2-40B4-BE49-F238E27FC236}">
              <a16:creationId xmlns:a16="http://schemas.microsoft.com/office/drawing/2014/main" id="{6D391B5D-B2D8-463E-92E4-332BACA3F0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id="{4111D278-E111-4E98-A3AC-D46E52D7A2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a:extLst>
            <a:ext uri="{FF2B5EF4-FFF2-40B4-BE49-F238E27FC236}">
              <a16:creationId xmlns:a16="http://schemas.microsoft.com/office/drawing/2014/main" id="{E99EED04-37A4-4EDC-9AB9-213E2F4728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9" name="直線コネクタ 828">
          <a:extLst>
            <a:ext uri="{FF2B5EF4-FFF2-40B4-BE49-F238E27FC236}">
              <a16:creationId xmlns:a16="http://schemas.microsoft.com/office/drawing/2014/main" id="{A9256C9A-98BD-42A8-85F4-4BA00537F20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0" name="テキスト ボックス 829">
          <a:extLst>
            <a:ext uri="{FF2B5EF4-FFF2-40B4-BE49-F238E27FC236}">
              <a16:creationId xmlns:a16="http://schemas.microsoft.com/office/drawing/2014/main" id="{D199191C-CB1D-4371-8942-E77661BB85D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1" name="直線コネクタ 830">
          <a:extLst>
            <a:ext uri="{FF2B5EF4-FFF2-40B4-BE49-F238E27FC236}">
              <a16:creationId xmlns:a16="http://schemas.microsoft.com/office/drawing/2014/main" id="{200CD9E4-BB45-4252-BC05-A7B4EEF5F60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2" name="テキスト ボックス 831">
          <a:extLst>
            <a:ext uri="{FF2B5EF4-FFF2-40B4-BE49-F238E27FC236}">
              <a16:creationId xmlns:a16="http://schemas.microsoft.com/office/drawing/2014/main" id="{9AC3C3D5-EC64-457B-AD5B-CCD1068C261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3" name="直線コネクタ 832">
          <a:extLst>
            <a:ext uri="{FF2B5EF4-FFF2-40B4-BE49-F238E27FC236}">
              <a16:creationId xmlns:a16="http://schemas.microsoft.com/office/drawing/2014/main" id="{9D615FF9-C563-4BE6-B038-C2FCF7664C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4" name="テキスト ボックス 833">
          <a:extLst>
            <a:ext uri="{FF2B5EF4-FFF2-40B4-BE49-F238E27FC236}">
              <a16:creationId xmlns:a16="http://schemas.microsoft.com/office/drawing/2014/main" id="{26C7D252-9A60-4D53-8066-9C37CD3D0E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5" name="直線コネクタ 834">
          <a:extLst>
            <a:ext uri="{FF2B5EF4-FFF2-40B4-BE49-F238E27FC236}">
              <a16:creationId xmlns:a16="http://schemas.microsoft.com/office/drawing/2014/main" id="{A0B2AEB5-E4A5-4AE8-8339-B2C5D97A4E1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6" name="テキスト ボックス 835">
          <a:extLst>
            <a:ext uri="{FF2B5EF4-FFF2-40B4-BE49-F238E27FC236}">
              <a16:creationId xmlns:a16="http://schemas.microsoft.com/office/drawing/2014/main" id="{B2C453A7-594F-463E-B936-BA71DE5F60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7" name="直線コネクタ 836">
          <a:extLst>
            <a:ext uri="{FF2B5EF4-FFF2-40B4-BE49-F238E27FC236}">
              <a16:creationId xmlns:a16="http://schemas.microsoft.com/office/drawing/2014/main" id="{EF43E4C6-D4D0-4831-8436-8FC0212C59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8" name="テキスト ボックス 837">
          <a:extLst>
            <a:ext uri="{FF2B5EF4-FFF2-40B4-BE49-F238E27FC236}">
              <a16:creationId xmlns:a16="http://schemas.microsoft.com/office/drawing/2014/main" id="{369D75EB-5597-46DB-9BE3-A03200A68F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9" name="直線コネクタ 838">
          <a:extLst>
            <a:ext uri="{FF2B5EF4-FFF2-40B4-BE49-F238E27FC236}">
              <a16:creationId xmlns:a16="http://schemas.microsoft.com/office/drawing/2014/main" id="{C322A17D-4F78-4A9A-B872-0B99E76F981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0" name="テキスト ボックス 839">
          <a:extLst>
            <a:ext uri="{FF2B5EF4-FFF2-40B4-BE49-F238E27FC236}">
              <a16:creationId xmlns:a16="http://schemas.microsoft.com/office/drawing/2014/main" id="{983C361D-2C1E-4E39-A7C4-2A427F375F5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id="{1918AFD9-AE35-4B5D-96CE-3D42827C80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公民館】&#10;有形固定資産減価償却率グラフ枠">
          <a:extLst>
            <a:ext uri="{FF2B5EF4-FFF2-40B4-BE49-F238E27FC236}">
              <a16:creationId xmlns:a16="http://schemas.microsoft.com/office/drawing/2014/main" id="{A76422E8-6F0B-47D4-8343-44636681985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843" name="直線コネクタ 842">
          <a:extLst>
            <a:ext uri="{FF2B5EF4-FFF2-40B4-BE49-F238E27FC236}">
              <a16:creationId xmlns:a16="http://schemas.microsoft.com/office/drawing/2014/main" id="{A0C5EC5A-D1B5-4B21-AD17-902E349E9D37}"/>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44" name="【公民館】&#10;有形固定資産減価償却率最小値テキスト">
          <a:extLst>
            <a:ext uri="{FF2B5EF4-FFF2-40B4-BE49-F238E27FC236}">
              <a16:creationId xmlns:a16="http://schemas.microsoft.com/office/drawing/2014/main" id="{8AB6ADD3-EBF3-4D28-8489-214C7A01598A}"/>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45" name="直線コネクタ 844">
          <a:extLst>
            <a:ext uri="{FF2B5EF4-FFF2-40B4-BE49-F238E27FC236}">
              <a16:creationId xmlns:a16="http://schemas.microsoft.com/office/drawing/2014/main" id="{CB496220-8F0A-4EDB-BD06-1B0D00859333}"/>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846" name="【公民館】&#10;有形固定資産減価償却率最大値テキスト">
          <a:extLst>
            <a:ext uri="{FF2B5EF4-FFF2-40B4-BE49-F238E27FC236}">
              <a16:creationId xmlns:a16="http://schemas.microsoft.com/office/drawing/2014/main" id="{B75C0BF6-C02F-4325-B2F9-320DB2923265}"/>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847" name="直線コネクタ 846">
          <a:extLst>
            <a:ext uri="{FF2B5EF4-FFF2-40B4-BE49-F238E27FC236}">
              <a16:creationId xmlns:a16="http://schemas.microsoft.com/office/drawing/2014/main" id="{95F66170-CC41-4C55-88A9-348CD162612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848" name="【公民館】&#10;有形固定資産減価償却率平均値テキスト">
          <a:extLst>
            <a:ext uri="{FF2B5EF4-FFF2-40B4-BE49-F238E27FC236}">
              <a16:creationId xmlns:a16="http://schemas.microsoft.com/office/drawing/2014/main" id="{2ABB7295-A1E8-4C64-91E4-F4A6D575CB63}"/>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849" name="フローチャート: 判断 848">
          <a:extLst>
            <a:ext uri="{FF2B5EF4-FFF2-40B4-BE49-F238E27FC236}">
              <a16:creationId xmlns:a16="http://schemas.microsoft.com/office/drawing/2014/main" id="{2F1E06BC-81BF-4413-A6EE-4C9F21D33DC6}"/>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850" name="フローチャート: 判断 849">
          <a:extLst>
            <a:ext uri="{FF2B5EF4-FFF2-40B4-BE49-F238E27FC236}">
              <a16:creationId xmlns:a16="http://schemas.microsoft.com/office/drawing/2014/main" id="{AD5FEA1E-5B58-40BF-91D4-07FBE6DDA782}"/>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851" name="フローチャート: 判断 850">
          <a:extLst>
            <a:ext uri="{FF2B5EF4-FFF2-40B4-BE49-F238E27FC236}">
              <a16:creationId xmlns:a16="http://schemas.microsoft.com/office/drawing/2014/main" id="{1A234948-DA04-49CC-BB5B-18E7DF71FE81}"/>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52" name="フローチャート: 判断 851">
          <a:extLst>
            <a:ext uri="{FF2B5EF4-FFF2-40B4-BE49-F238E27FC236}">
              <a16:creationId xmlns:a16="http://schemas.microsoft.com/office/drawing/2014/main" id="{4F696217-D3CD-4FB8-B6AE-586B553FFA29}"/>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853" name="フローチャート: 判断 852">
          <a:extLst>
            <a:ext uri="{FF2B5EF4-FFF2-40B4-BE49-F238E27FC236}">
              <a16:creationId xmlns:a16="http://schemas.microsoft.com/office/drawing/2014/main" id="{B9D42801-3715-4BCC-BA27-6A52435F201C}"/>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61786AC9-AC7B-4398-87A0-66BE8CAEDE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8EE97268-689C-43A7-A7D2-11CBA22324B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86617659-7662-4F38-B8CA-2DF82F4A476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EB5BA401-5B27-40C2-9E5F-E953F3BFCF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09EBB075-694C-4F75-8AC5-5663C08585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859" name="楕円 858">
          <a:extLst>
            <a:ext uri="{FF2B5EF4-FFF2-40B4-BE49-F238E27FC236}">
              <a16:creationId xmlns:a16="http://schemas.microsoft.com/office/drawing/2014/main" id="{38B7DFD9-9A75-4BBF-B0EE-042D8BF2C9E6}"/>
            </a:ext>
          </a:extLst>
        </xdr:cNvPr>
        <xdr:cNvSpPr/>
      </xdr:nvSpPr>
      <xdr:spPr>
        <a:xfrm>
          <a:off x="16268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125021</xdr:rowOff>
    </xdr:from>
    <xdr:ext cx="405111" cy="259045"/>
    <xdr:sp macro="" textlink="">
      <xdr:nvSpPr>
        <xdr:cNvPr id="860" name="【公民館】&#10;有形固定資産減価償却率該当値テキスト">
          <a:extLst>
            <a:ext uri="{FF2B5EF4-FFF2-40B4-BE49-F238E27FC236}">
              <a16:creationId xmlns:a16="http://schemas.microsoft.com/office/drawing/2014/main" id="{2710D9E6-ECA8-42EF-9409-0E734010C636}"/>
            </a:ext>
          </a:extLst>
        </xdr:cNvPr>
        <xdr:cNvSpPr txBox="1"/>
      </xdr:nvSpPr>
      <xdr:spPr>
        <a:xfrm>
          <a:off x="16357600" y="1795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141332</xdr:rowOff>
    </xdr:from>
    <xdr:to>
      <xdr:col>81</xdr:col>
      <xdr:colOff>101600</xdr:colOff>
      <xdr:row>106</xdr:row>
      <xdr:rowOff>71482</xdr:rowOff>
    </xdr:to>
    <xdr:sp macro="" textlink="">
      <xdr:nvSpPr>
        <xdr:cNvPr id="861" name="楕円 860">
          <a:extLst>
            <a:ext uri="{FF2B5EF4-FFF2-40B4-BE49-F238E27FC236}">
              <a16:creationId xmlns:a16="http://schemas.microsoft.com/office/drawing/2014/main" id="{FAB2455A-5B18-4F83-93B0-13D235F81F71}"/>
            </a:ext>
          </a:extLst>
        </xdr:cNvPr>
        <xdr:cNvSpPr/>
      </xdr:nvSpPr>
      <xdr:spPr>
        <a:xfrm>
          <a:off x="15430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152944</xdr:rowOff>
    </xdr:from>
    <xdr:to>
      <xdr:col>85</xdr:col>
      <xdr:colOff>127000</xdr:colOff>
      <xdr:row>106</xdr:row>
      <xdr:rowOff>20682</xdr:rowOff>
    </xdr:to>
    <xdr:cxnSp macro="">
      <xdr:nvCxnSpPr>
        <xdr:cNvPr id="862" name="直線コネクタ 861">
          <a:extLst>
            <a:ext uri="{FF2B5EF4-FFF2-40B4-BE49-F238E27FC236}">
              <a16:creationId xmlns:a16="http://schemas.microsoft.com/office/drawing/2014/main" id="{98CD8859-C9BC-45CF-B436-AD0D964BDA03}"/>
            </a:ext>
          </a:extLst>
        </xdr:cNvPr>
        <xdr:cNvCxnSpPr/>
      </xdr:nvCxnSpPr>
      <xdr:spPr>
        <a:xfrm flipV="1">
          <a:off x="15481300" y="1815519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863" name="楕円 862">
          <a:extLst>
            <a:ext uri="{FF2B5EF4-FFF2-40B4-BE49-F238E27FC236}">
              <a16:creationId xmlns:a16="http://schemas.microsoft.com/office/drawing/2014/main" id="{1CEEEC5F-B2A7-4284-8111-E981E6D74FC3}"/>
            </a:ext>
          </a:extLst>
        </xdr:cNvPr>
        <xdr:cNvSpPr/>
      </xdr:nvSpPr>
      <xdr:spPr>
        <a:xfrm>
          <a:off x="14541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xdr:rowOff>
    </xdr:from>
    <xdr:to>
      <xdr:col>81</xdr:col>
      <xdr:colOff>50800</xdr:colOff>
      <xdr:row>106</xdr:row>
      <xdr:rowOff>20682</xdr:rowOff>
    </xdr:to>
    <xdr:cxnSp macro="">
      <xdr:nvCxnSpPr>
        <xdr:cNvPr id="864" name="直線コネクタ 863">
          <a:extLst>
            <a:ext uri="{FF2B5EF4-FFF2-40B4-BE49-F238E27FC236}">
              <a16:creationId xmlns:a16="http://schemas.microsoft.com/office/drawing/2014/main" id="{2F6B9EEE-63DD-443F-BC14-6B74AD4BD82E}"/>
            </a:ext>
          </a:extLst>
        </xdr:cNvPr>
        <xdr:cNvCxnSpPr/>
      </xdr:nvCxnSpPr>
      <xdr:spPr>
        <a:xfrm>
          <a:off x="14592300" y="18176421"/>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100512</xdr:rowOff>
    </xdr:from>
    <xdr:to>
      <xdr:col>72</xdr:col>
      <xdr:colOff>38100</xdr:colOff>
      <xdr:row>106</xdr:row>
      <xdr:rowOff>30662</xdr:rowOff>
    </xdr:to>
    <xdr:sp macro="" textlink="">
      <xdr:nvSpPr>
        <xdr:cNvPr id="865" name="楕円 864">
          <a:extLst>
            <a:ext uri="{FF2B5EF4-FFF2-40B4-BE49-F238E27FC236}">
              <a16:creationId xmlns:a16="http://schemas.microsoft.com/office/drawing/2014/main" id="{82B9EA50-0A6B-4B61-8ADA-8AF4FF5066AB}"/>
            </a:ext>
          </a:extLst>
        </xdr:cNvPr>
        <xdr:cNvSpPr/>
      </xdr:nvSpPr>
      <xdr:spPr>
        <a:xfrm>
          <a:off x="13652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151312</xdr:rowOff>
    </xdr:from>
    <xdr:to>
      <xdr:col>76</xdr:col>
      <xdr:colOff>114300</xdr:colOff>
      <xdr:row>106</xdr:row>
      <xdr:rowOff>2721</xdr:rowOff>
    </xdr:to>
    <xdr:cxnSp macro="">
      <xdr:nvCxnSpPr>
        <xdr:cNvPr id="866" name="直線コネクタ 865">
          <a:extLst>
            <a:ext uri="{FF2B5EF4-FFF2-40B4-BE49-F238E27FC236}">
              <a16:creationId xmlns:a16="http://schemas.microsoft.com/office/drawing/2014/main" id="{B11997CE-DB46-44D2-A091-5166C38912DB}"/>
            </a:ext>
          </a:extLst>
        </xdr:cNvPr>
        <xdr:cNvCxnSpPr/>
      </xdr:nvCxnSpPr>
      <xdr:spPr>
        <a:xfrm>
          <a:off x="13703300" y="1815356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67855</xdr:rowOff>
    </xdr:from>
    <xdr:to>
      <xdr:col>67</xdr:col>
      <xdr:colOff>101600</xdr:colOff>
      <xdr:row>105</xdr:row>
      <xdr:rowOff>169455</xdr:rowOff>
    </xdr:to>
    <xdr:sp macro="" textlink="">
      <xdr:nvSpPr>
        <xdr:cNvPr id="867" name="楕円 866">
          <a:extLst>
            <a:ext uri="{FF2B5EF4-FFF2-40B4-BE49-F238E27FC236}">
              <a16:creationId xmlns:a16="http://schemas.microsoft.com/office/drawing/2014/main" id="{6D9BF422-37F7-4511-A79D-9757745E980B}"/>
            </a:ext>
          </a:extLst>
        </xdr:cNvPr>
        <xdr:cNvSpPr/>
      </xdr:nvSpPr>
      <xdr:spPr>
        <a:xfrm>
          <a:off x="12763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118655</xdr:rowOff>
    </xdr:from>
    <xdr:to>
      <xdr:col>71</xdr:col>
      <xdr:colOff>177800</xdr:colOff>
      <xdr:row>105</xdr:row>
      <xdr:rowOff>151312</xdr:rowOff>
    </xdr:to>
    <xdr:cxnSp macro="">
      <xdr:nvCxnSpPr>
        <xdr:cNvPr id="868" name="直線コネクタ 867">
          <a:extLst>
            <a:ext uri="{FF2B5EF4-FFF2-40B4-BE49-F238E27FC236}">
              <a16:creationId xmlns:a16="http://schemas.microsoft.com/office/drawing/2014/main" id="{18D0447A-EDCD-47D9-A0F2-63B87075A77A}"/>
            </a:ext>
          </a:extLst>
        </xdr:cNvPr>
        <xdr:cNvCxnSpPr/>
      </xdr:nvCxnSpPr>
      <xdr:spPr>
        <a:xfrm>
          <a:off x="12814300" y="181209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869" name="n_1aveValue【公民館】&#10;有形固定資産減価償却率">
          <a:extLst>
            <a:ext uri="{FF2B5EF4-FFF2-40B4-BE49-F238E27FC236}">
              <a16:creationId xmlns:a16="http://schemas.microsoft.com/office/drawing/2014/main" id="{3B17BA75-7410-4AE9-9FF8-8BA15040C554}"/>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870" name="n_2aveValue【公民館】&#10;有形固定資産減価償却率">
          <a:extLst>
            <a:ext uri="{FF2B5EF4-FFF2-40B4-BE49-F238E27FC236}">
              <a16:creationId xmlns:a16="http://schemas.microsoft.com/office/drawing/2014/main" id="{2F5F3558-41E9-4291-9099-426821792A66}"/>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871" name="n_3aveValue【公民館】&#10;有形固定資産減価償却率">
          <a:extLst>
            <a:ext uri="{FF2B5EF4-FFF2-40B4-BE49-F238E27FC236}">
              <a16:creationId xmlns:a16="http://schemas.microsoft.com/office/drawing/2014/main" id="{94DD25C6-E1F4-43D5-9273-D0C87202BB6E}"/>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872" name="n_4aveValue【公民館】&#10;有形固定資産減価償却率">
          <a:extLst>
            <a:ext uri="{FF2B5EF4-FFF2-40B4-BE49-F238E27FC236}">
              <a16:creationId xmlns:a16="http://schemas.microsoft.com/office/drawing/2014/main" id="{279BEC69-D247-47EC-8FD3-3917B160A88E}"/>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62609</xdr:rowOff>
    </xdr:from>
    <xdr:ext cx="405111" cy="259045"/>
    <xdr:sp macro="" textlink="">
      <xdr:nvSpPr>
        <xdr:cNvPr id="873" name="n_1mainValue【公民館】&#10;有形固定資産減価償却率">
          <a:extLst>
            <a:ext uri="{FF2B5EF4-FFF2-40B4-BE49-F238E27FC236}">
              <a16:creationId xmlns:a16="http://schemas.microsoft.com/office/drawing/2014/main" id="{745670A5-DD55-41C6-8DC9-6C1065BCEB48}"/>
            </a:ext>
          </a:extLst>
        </xdr:cNvPr>
        <xdr:cNvSpPr txBox="1"/>
      </xdr:nvSpPr>
      <xdr:spPr>
        <a:xfrm>
          <a:off x="152660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874" name="n_2mainValue【公民館】&#10;有形固定資産減価償却率">
          <a:extLst>
            <a:ext uri="{FF2B5EF4-FFF2-40B4-BE49-F238E27FC236}">
              <a16:creationId xmlns:a16="http://schemas.microsoft.com/office/drawing/2014/main" id="{5CA148E0-DFC9-4547-A439-CCDFB1BCB200}"/>
            </a:ext>
          </a:extLst>
        </xdr:cNvPr>
        <xdr:cNvSpPr txBox="1"/>
      </xdr:nvSpPr>
      <xdr:spPr>
        <a:xfrm>
          <a:off x="14389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21789</xdr:rowOff>
    </xdr:from>
    <xdr:ext cx="405111" cy="259045"/>
    <xdr:sp macro="" textlink="">
      <xdr:nvSpPr>
        <xdr:cNvPr id="875" name="n_3mainValue【公民館】&#10;有形固定資産減価償却率">
          <a:extLst>
            <a:ext uri="{FF2B5EF4-FFF2-40B4-BE49-F238E27FC236}">
              <a16:creationId xmlns:a16="http://schemas.microsoft.com/office/drawing/2014/main" id="{506BC4D3-3203-4FBC-A925-9330A7FE3AA4}"/>
            </a:ext>
          </a:extLst>
        </xdr:cNvPr>
        <xdr:cNvSpPr txBox="1"/>
      </xdr:nvSpPr>
      <xdr:spPr>
        <a:xfrm>
          <a:off x="13500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14532</xdr:rowOff>
    </xdr:from>
    <xdr:ext cx="405111" cy="259045"/>
    <xdr:sp macro="" textlink="">
      <xdr:nvSpPr>
        <xdr:cNvPr id="876" name="n_4mainValue【公民館】&#10;有形固定資産減価償却率">
          <a:extLst>
            <a:ext uri="{FF2B5EF4-FFF2-40B4-BE49-F238E27FC236}">
              <a16:creationId xmlns:a16="http://schemas.microsoft.com/office/drawing/2014/main" id="{8AB511C6-DB43-4A57-8EFF-A85C9932F9E6}"/>
            </a:ext>
          </a:extLst>
        </xdr:cNvPr>
        <xdr:cNvSpPr txBox="1"/>
      </xdr:nvSpPr>
      <xdr:spPr>
        <a:xfrm>
          <a:off x="12611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id="{BE61F74A-4009-4A5E-BD9E-B737B1EA03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id="{D88E2D61-FF57-440E-BE77-72D6BEB537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id="{74434537-85D1-49E0-9729-161EA219D2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id="{71BDE6AF-7A4F-4C66-A111-5A0A068317D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id="{FD774A94-C53D-408D-AF98-B7D3DF713C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id="{55DB6142-E396-4C3C-AD51-49351A672C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id="{90660C37-C838-4652-8235-BEB8D2DF6D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id="{B7FB36E7-E7E8-4BD4-9519-DA31B54DEB1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id="{D6473968-B499-4498-A154-C266AB8DDEA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id="{9B090E26-D860-4B8A-9C2C-DEC4F63CFB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7" name="直線コネクタ 886">
          <a:extLst>
            <a:ext uri="{FF2B5EF4-FFF2-40B4-BE49-F238E27FC236}">
              <a16:creationId xmlns:a16="http://schemas.microsoft.com/office/drawing/2014/main" id="{E8164E73-3BBE-45C9-A9E8-0BC37648800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8" name="テキスト ボックス 887">
          <a:extLst>
            <a:ext uri="{FF2B5EF4-FFF2-40B4-BE49-F238E27FC236}">
              <a16:creationId xmlns:a16="http://schemas.microsoft.com/office/drawing/2014/main" id="{13F28A32-ED19-4128-B8C9-01A262E401A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9" name="直線コネクタ 888">
          <a:extLst>
            <a:ext uri="{FF2B5EF4-FFF2-40B4-BE49-F238E27FC236}">
              <a16:creationId xmlns:a16="http://schemas.microsoft.com/office/drawing/2014/main" id="{4A6CCBB4-2D9F-4BB5-AD04-EBB4C8DF77D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0" name="テキスト ボックス 889">
          <a:extLst>
            <a:ext uri="{FF2B5EF4-FFF2-40B4-BE49-F238E27FC236}">
              <a16:creationId xmlns:a16="http://schemas.microsoft.com/office/drawing/2014/main" id="{60C47DC2-643F-4B96-A054-7732608A55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1" name="直線コネクタ 890">
          <a:extLst>
            <a:ext uri="{FF2B5EF4-FFF2-40B4-BE49-F238E27FC236}">
              <a16:creationId xmlns:a16="http://schemas.microsoft.com/office/drawing/2014/main" id="{7CA466DF-81A5-4767-80C3-D4530D2CAB1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2" name="テキスト ボックス 891">
          <a:extLst>
            <a:ext uri="{FF2B5EF4-FFF2-40B4-BE49-F238E27FC236}">
              <a16:creationId xmlns:a16="http://schemas.microsoft.com/office/drawing/2014/main" id="{B4E06666-758B-4D9E-9B2F-3D15E4E30B7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3" name="直線コネクタ 892">
          <a:extLst>
            <a:ext uri="{FF2B5EF4-FFF2-40B4-BE49-F238E27FC236}">
              <a16:creationId xmlns:a16="http://schemas.microsoft.com/office/drawing/2014/main" id="{8273032D-0544-461A-A023-D3627622664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4" name="テキスト ボックス 893">
          <a:extLst>
            <a:ext uri="{FF2B5EF4-FFF2-40B4-BE49-F238E27FC236}">
              <a16:creationId xmlns:a16="http://schemas.microsoft.com/office/drawing/2014/main" id="{F3F2C480-9FA2-43C1-B506-841B1A331BF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5" name="直線コネクタ 894">
          <a:extLst>
            <a:ext uri="{FF2B5EF4-FFF2-40B4-BE49-F238E27FC236}">
              <a16:creationId xmlns:a16="http://schemas.microsoft.com/office/drawing/2014/main" id="{AD8E0782-42DE-4452-A790-3C4A1D9C862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6" name="テキスト ボックス 895">
          <a:extLst>
            <a:ext uri="{FF2B5EF4-FFF2-40B4-BE49-F238E27FC236}">
              <a16:creationId xmlns:a16="http://schemas.microsoft.com/office/drawing/2014/main" id="{674AFD2D-4D28-47DC-A93E-FBF83418904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7" name="直線コネクタ 896">
          <a:extLst>
            <a:ext uri="{FF2B5EF4-FFF2-40B4-BE49-F238E27FC236}">
              <a16:creationId xmlns:a16="http://schemas.microsoft.com/office/drawing/2014/main" id="{E5CF73FE-C9E2-41C7-BAD7-ADFC6FEF972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8" name="テキスト ボックス 897">
          <a:extLst>
            <a:ext uri="{FF2B5EF4-FFF2-40B4-BE49-F238E27FC236}">
              <a16:creationId xmlns:a16="http://schemas.microsoft.com/office/drawing/2014/main" id="{EAE29AA2-EB6D-4EE6-8B1B-E7F8252B135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a:extLst>
            <a:ext uri="{FF2B5EF4-FFF2-40B4-BE49-F238E27FC236}">
              <a16:creationId xmlns:a16="http://schemas.microsoft.com/office/drawing/2014/main" id="{4B19C676-2C74-4F9D-B134-673E54976C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0" name="テキスト ボックス 899">
          <a:extLst>
            <a:ext uri="{FF2B5EF4-FFF2-40B4-BE49-F238E27FC236}">
              <a16:creationId xmlns:a16="http://schemas.microsoft.com/office/drawing/2014/main" id="{6E6E1CAA-A1AF-4F9B-ABBD-055338551E8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公民館】&#10;一人当たり面積グラフ枠">
          <a:extLst>
            <a:ext uri="{FF2B5EF4-FFF2-40B4-BE49-F238E27FC236}">
              <a16:creationId xmlns:a16="http://schemas.microsoft.com/office/drawing/2014/main" id="{B7E87950-6AF3-426E-9C0B-B5CFCB94A8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902" name="直線コネクタ 901">
          <a:extLst>
            <a:ext uri="{FF2B5EF4-FFF2-40B4-BE49-F238E27FC236}">
              <a16:creationId xmlns:a16="http://schemas.microsoft.com/office/drawing/2014/main" id="{57EEA47D-B2A2-413F-97FD-92086EA6989A}"/>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03" name="【公民館】&#10;一人当たり面積最小値テキスト">
          <a:extLst>
            <a:ext uri="{FF2B5EF4-FFF2-40B4-BE49-F238E27FC236}">
              <a16:creationId xmlns:a16="http://schemas.microsoft.com/office/drawing/2014/main" id="{06677075-BB8D-4F0A-815F-A1F39C95089B}"/>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04" name="直線コネクタ 903">
          <a:extLst>
            <a:ext uri="{FF2B5EF4-FFF2-40B4-BE49-F238E27FC236}">
              <a16:creationId xmlns:a16="http://schemas.microsoft.com/office/drawing/2014/main" id="{2AE3BC92-F7E8-4576-8C3C-37B8C94D3C5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905" name="【公民館】&#10;一人当たり面積最大値テキスト">
          <a:extLst>
            <a:ext uri="{FF2B5EF4-FFF2-40B4-BE49-F238E27FC236}">
              <a16:creationId xmlns:a16="http://schemas.microsoft.com/office/drawing/2014/main" id="{411920AA-46A7-41F1-8D37-8780983884CD}"/>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906" name="直線コネクタ 905">
          <a:extLst>
            <a:ext uri="{FF2B5EF4-FFF2-40B4-BE49-F238E27FC236}">
              <a16:creationId xmlns:a16="http://schemas.microsoft.com/office/drawing/2014/main" id="{9FA647C5-47BA-49AE-B6D3-53D921766E75}"/>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907" name="【公民館】&#10;一人当たり面積平均値テキスト">
          <a:extLst>
            <a:ext uri="{FF2B5EF4-FFF2-40B4-BE49-F238E27FC236}">
              <a16:creationId xmlns:a16="http://schemas.microsoft.com/office/drawing/2014/main" id="{04D3CF61-673A-46B9-BE2B-0C5A72238855}"/>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08" name="フローチャート: 判断 907">
          <a:extLst>
            <a:ext uri="{FF2B5EF4-FFF2-40B4-BE49-F238E27FC236}">
              <a16:creationId xmlns:a16="http://schemas.microsoft.com/office/drawing/2014/main" id="{A79BB7AD-6CA8-4378-AD6F-65A71841EEDC}"/>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909" name="フローチャート: 判断 908">
          <a:extLst>
            <a:ext uri="{FF2B5EF4-FFF2-40B4-BE49-F238E27FC236}">
              <a16:creationId xmlns:a16="http://schemas.microsoft.com/office/drawing/2014/main" id="{8484B27C-5ADD-4031-A86E-99B223AF7193}"/>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910" name="フローチャート: 判断 909">
          <a:extLst>
            <a:ext uri="{FF2B5EF4-FFF2-40B4-BE49-F238E27FC236}">
              <a16:creationId xmlns:a16="http://schemas.microsoft.com/office/drawing/2014/main" id="{15641E67-6E1E-483D-AD8B-C27ABF1358FD}"/>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911" name="フローチャート: 判断 910">
          <a:extLst>
            <a:ext uri="{FF2B5EF4-FFF2-40B4-BE49-F238E27FC236}">
              <a16:creationId xmlns:a16="http://schemas.microsoft.com/office/drawing/2014/main" id="{FD332135-075E-4870-9A71-CDEC299E2E9D}"/>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912" name="フローチャート: 判断 911">
          <a:extLst>
            <a:ext uri="{FF2B5EF4-FFF2-40B4-BE49-F238E27FC236}">
              <a16:creationId xmlns:a16="http://schemas.microsoft.com/office/drawing/2014/main" id="{3C70E072-2733-44D2-A9EA-770D08DD1AA6}"/>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F83EFAF2-6CBC-4B34-9539-02E44FDC12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2B9FBE3E-1E7C-4A1A-BC9E-7C43A570EC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5CCCDC3F-29A3-4216-B43F-E5197C3630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4460CAC1-AA54-4DCE-84F7-A17FE5B7BF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452F0E19-BBA4-4271-BE84-F12237238B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125005</xdr:rowOff>
    </xdr:from>
    <xdr:to>
      <xdr:col>116</xdr:col>
      <xdr:colOff>114300</xdr:colOff>
      <xdr:row>106</xdr:row>
      <xdr:rowOff>55155</xdr:rowOff>
    </xdr:to>
    <xdr:sp macro="" textlink="">
      <xdr:nvSpPr>
        <xdr:cNvPr id="918" name="楕円 917">
          <a:extLst>
            <a:ext uri="{FF2B5EF4-FFF2-40B4-BE49-F238E27FC236}">
              <a16:creationId xmlns:a16="http://schemas.microsoft.com/office/drawing/2014/main" id="{766EF016-B1A4-46B3-BD08-FB5B0C6EDEB6}"/>
            </a:ext>
          </a:extLst>
        </xdr:cNvPr>
        <xdr:cNvSpPr/>
      </xdr:nvSpPr>
      <xdr:spPr>
        <a:xfrm>
          <a:off x="22110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147882</xdr:rowOff>
    </xdr:from>
    <xdr:ext cx="469744" cy="259045"/>
    <xdr:sp macro="" textlink="">
      <xdr:nvSpPr>
        <xdr:cNvPr id="919" name="【公民館】&#10;一人当たり面積該当値テキスト">
          <a:extLst>
            <a:ext uri="{FF2B5EF4-FFF2-40B4-BE49-F238E27FC236}">
              <a16:creationId xmlns:a16="http://schemas.microsoft.com/office/drawing/2014/main" id="{1A515F2D-2186-45AF-B48C-01DA6602293A}"/>
            </a:ext>
          </a:extLst>
        </xdr:cNvPr>
        <xdr:cNvSpPr txBox="1"/>
      </xdr:nvSpPr>
      <xdr:spPr>
        <a:xfrm>
          <a:off x="22199600" y="179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920" name="楕円 919">
          <a:extLst>
            <a:ext uri="{FF2B5EF4-FFF2-40B4-BE49-F238E27FC236}">
              <a16:creationId xmlns:a16="http://schemas.microsoft.com/office/drawing/2014/main" id="{30BF7F61-7B6E-4C14-A0F4-7E76686ACE68}"/>
            </a:ext>
          </a:extLst>
        </xdr:cNvPr>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xdr:rowOff>
    </xdr:from>
    <xdr:to>
      <xdr:col>116</xdr:col>
      <xdr:colOff>63500</xdr:colOff>
      <xdr:row>106</xdr:row>
      <xdr:rowOff>4355</xdr:rowOff>
    </xdr:to>
    <xdr:cxnSp macro="">
      <xdr:nvCxnSpPr>
        <xdr:cNvPr id="921" name="直線コネクタ 920">
          <a:extLst>
            <a:ext uri="{FF2B5EF4-FFF2-40B4-BE49-F238E27FC236}">
              <a16:creationId xmlns:a16="http://schemas.microsoft.com/office/drawing/2014/main" id="{FA5CE2E4-3332-43B2-9A84-0C8294486777}"/>
            </a:ext>
          </a:extLst>
        </xdr:cNvPr>
        <xdr:cNvCxnSpPr/>
      </xdr:nvCxnSpPr>
      <xdr:spPr>
        <a:xfrm>
          <a:off x="21323300" y="181747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922" name="楕円 921">
          <a:extLst>
            <a:ext uri="{FF2B5EF4-FFF2-40B4-BE49-F238E27FC236}">
              <a16:creationId xmlns:a16="http://schemas.microsoft.com/office/drawing/2014/main" id="{CA71556F-6B8E-4236-96E8-27FD658AE4D4}"/>
            </a:ext>
          </a:extLst>
        </xdr:cNvPr>
        <xdr:cNvSpPr/>
      </xdr:nvSpPr>
      <xdr:spPr>
        <a:xfrm>
          <a:off x="2038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162742</xdr:rowOff>
    </xdr:from>
    <xdr:to>
      <xdr:col>111</xdr:col>
      <xdr:colOff>177800</xdr:colOff>
      <xdr:row>106</xdr:row>
      <xdr:rowOff>1088</xdr:rowOff>
    </xdr:to>
    <xdr:cxnSp macro="">
      <xdr:nvCxnSpPr>
        <xdr:cNvPr id="923" name="直線コネクタ 922">
          <a:extLst>
            <a:ext uri="{FF2B5EF4-FFF2-40B4-BE49-F238E27FC236}">
              <a16:creationId xmlns:a16="http://schemas.microsoft.com/office/drawing/2014/main" id="{48BB4448-3C48-48B5-95A4-1497A5B91BB3}"/>
            </a:ext>
          </a:extLst>
        </xdr:cNvPr>
        <xdr:cNvCxnSpPr/>
      </xdr:nvCxnSpPr>
      <xdr:spPr>
        <a:xfrm>
          <a:off x="20434300" y="181649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24" name="楕円 923">
          <a:extLst>
            <a:ext uri="{FF2B5EF4-FFF2-40B4-BE49-F238E27FC236}">
              <a16:creationId xmlns:a16="http://schemas.microsoft.com/office/drawing/2014/main" id="{A1C58C52-2352-48A5-9D96-7BC821D9551C}"/>
            </a:ext>
          </a:extLst>
        </xdr:cNvPr>
        <xdr:cNvSpPr/>
      </xdr:nvSpPr>
      <xdr:spPr>
        <a:xfrm>
          <a:off x="19494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159476</xdr:rowOff>
    </xdr:from>
    <xdr:to>
      <xdr:col>107</xdr:col>
      <xdr:colOff>50800</xdr:colOff>
      <xdr:row>105</xdr:row>
      <xdr:rowOff>162742</xdr:rowOff>
    </xdr:to>
    <xdr:cxnSp macro="">
      <xdr:nvCxnSpPr>
        <xdr:cNvPr id="925" name="直線コネクタ 924">
          <a:extLst>
            <a:ext uri="{FF2B5EF4-FFF2-40B4-BE49-F238E27FC236}">
              <a16:creationId xmlns:a16="http://schemas.microsoft.com/office/drawing/2014/main" id="{E920E9A5-9E4F-452A-9271-795343D3DF91}"/>
            </a:ext>
          </a:extLst>
        </xdr:cNvPr>
        <xdr:cNvCxnSpPr/>
      </xdr:nvCxnSpPr>
      <xdr:spPr>
        <a:xfrm>
          <a:off x="19545300" y="181617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26" name="楕円 925">
          <a:extLst>
            <a:ext uri="{FF2B5EF4-FFF2-40B4-BE49-F238E27FC236}">
              <a16:creationId xmlns:a16="http://schemas.microsoft.com/office/drawing/2014/main" id="{20E97FF1-D81C-4DA9-94A0-AFA9A457976D}"/>
            </a:ext>
          </a:extLst>
        </xdr:cNvPr>
        <xdr:cNvSpPr/>
      </xdr:nvSpPr>
      <xdr:spPr>
        <a:xfrm>
          <a:off x="18605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152944</xdr:rowOff>
    </xdr:from>
    <xdr:to>
      <xdr:col>102</xdr:col>
      <xdr:colOff>114300</xdr:colOff>
      <xdr:row>105</xdr:row>
      <xdr:rowOff>159476</xdr:rowOff>
    </xdr:to>
    <xdr:cxnSp macro="">
      <xdr:nvCxnSpPr>
        <xdr:cNvPr id="927" name="直線コネクタ 926">
          <a:extLst>
            <a:ext uri="{FF2B5EF4-FFF2-40B4-BE49-F238E27FC236}">
              <a16:creationId xmlns:a16="http://schemas.microsoft.com/office/drawing/2014/main" id="{41909F66-EF40-495C-948A-44C148106456}"/>
            </a:ext>
          </a:extLst>
        </xdr:cNvPr>
        <xdr:cNvCxnSpPr/>
      </xdr:nvCxnSpPr>
      <xdr:spPr>
        <a:xfrm>
          <a:off x="18656300" y="181551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928" name="n_1aveValue【公民館】&#10;一人当たり面積">
          <a:extLst>
            <a:ext uri="{FF2B5EF4-FFF2-40B4-BE49-F238E27FC236}">
              <a16:creationId xmlns:a16="http://schemas.microsoft.com/office/drawing/2014/main" id="{C49E151F-A709-41E9-A887-8A5B2498468A}"/>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929" name="n_2aveValue【公民館】&#10;一人当たり面積">
          <a:extLst>
            <a:ext uri="{FF2B5EF4-FFF2-40B4-BE49-F238E27FC236}">
              <a16:creationId xmlns:a16="http://schemas.microsoft.com/office/drawing/2014/main" id="{2C7C297B-8462-4F90-8D24-2A122C6D3F8B}"/>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930" name="n_3aveValue【公民館】&#10;一人当たり面積">
          <a:extLst>
            <a:ext uri="{FF2B5EF4-FFF2-40B4-BE49-F238E27FC236}">
              <a16:creationId xmlns:a16="http://schemas.microsoft.com/office/drawing/2014/main" id="{7E58CCA1-1673-410D-BC9D-201DD0500FBD}"/>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931" name="n_4aveValue【公民館】&#10;一人当たり面積">
          <a:extLst>
            <a:ext uri="{FF2B5EF4-FFF2-40B4-BE49-F238E27FC236}">
              <a16:creationId xmlns:a16="http://schemas.microsoft.com/office/drawing/2014/main" id="{685EEFCD-CEE2-4A6F-9DE6-C373E207C13F}"/>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68415</xdr:rowOff>
    </xdr:from>
    <xdr:ext cx="469744" cy="259045"/>
    <xdr:sp macro="" textlink="">
      <xdr:nvSpPr>
        <xdr:cNvPr id="932" name="n_1mainValue【公民館】&#10;一人当たり面積">
          <a:extLst>
            <a:ext uri="{FF2B5EF4-FFF2-40B4-BE49-F238E27FC236}">
              <a16:creationId xmlns:a16="http://schemas.microsoft.com/office/drawing/2014/main" id="{F502CF8D-6424-4003-8082-F0C92F03D8BE}"/>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58619</xdr:rowOff>
    </xdr:from>
    <xdr:ext cx="469744" cy="259045"/>
    <xdr:sp macro="" textlink="">
      <xdr:nvSpPr>
        <xdr:cNvPr id="933" name="n_2mainValue【公民館】&#10;一人当たり面積">
          <a:extLst>
            <a:ext uri="{FF2B5EF4-FFF2-40B4-BE49-F238E27FC236}">
              <a16:creationId xmlns:a16="http://schemas.microsoft.com/office/drawing/2014/main" id="{1F88F26B-A188-411A-9DA3-25B34D06A1CF}"/>
            </a:ext>
          </a:extLst>
        </xdr:cNvPr>
        <xdr:cNvSpPr txBox="1"/>
      </xdr:nvSpPr>
      <xdr:spPr>
        <a:xfrm>
          <a:off x="20199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934" name="n_3mainValue【公民館】&#10;一人当たり面積">
          <a:extLst>
            <a:ext uri="{FF2B5EF4-FFF2-40B4-BE49-F238E27FC236}">
              <a16:creationId xmlns:a16="http://schemas.microsoft.com/office/drawing/2014/main" id="{9CE1567D-3057-4EF9-8E38-1909E5A0A615}"/>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935" name="n_4mainValue【公民館】&#10;一人当たり面積">
          <a:extLst>
            <a:ext uri="{FF2B5EF4-FFF2-40B4-BE49-F238E27FC236}">
              <a16:creationId xmlns:a16="http://schemas.microsoft.com/office/drawing/2014/main" id="{0D1E6853-F50D-4D6C-90C9-BDA5AA05ADF6}"/>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a:extLst>
            <a:ext uri="{FF2B5EF4-FFF2-40B4-BE49-F238E27FC236}">
              <a16:creationId xmlns:a16="http://schemas.microsoft.com/office/drawing/2014/main" id="{2FC81EEB-E2F7-434A-A358-A3C357CF7B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a:extLst>
            <a:ext uri="{FF2B5EF4-FFF2-40B4-BE49-F238E27FC236}">
              <a16:creationId xmlns:a16="http://schemas.microsoft.com/office/drawing/2014/main" id="{86C421D7-C50E-4DC3-AB34-04A1B64359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a:extLst>
            <a:ext uri="{FF2B5EF4-FFF2-40B4-BE49-F238E27FC236}">
              <a16:creationId xmlns:a16="http://schemas.microsoft.com/office/drawing/2014/main" id="{64012DA4-00D2-402B-A1C0-D1E1D31F77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道</a:t>
          </a:r>
          <a:r>
            <a:rPr kumimoji="1" lang="ja-JP" altLang="ja-JP" sz="1100">
              <a:solidFill>
                <a:schemeClr val="dk1"/>
              </a:solidFill>
              <a:effectLst/>
              <a:latin typeface="+mn-lt"/>
              <a:ea typeface="+mn-ea"/>
              <a:cs typeface="+mn-cs"/>
            </a:rPr>
            <a:t>路・橋梁・保育施設・学校施設・公民館では全国平均及び類似団体平均を下回っているものの、公営住宅・</a:t>
          </a:r>
          <a:r>
            <a:rPr kumimoji="1" lang="ja-JP" altLang="en-US" sz="1100">
              <a:solidFill>
                <a:schemeClr val="dk1"/>
              </a:solidFill>
              <a:effectLst/>
              <a:latin typeface="+mn-lt"/>
              <a:ea typeface="+mn-ea"/>
              <a:cs typeface="+mn-cs"/>
            </a:rPr>
            <a:t>港湾・漁港・</a:t>
          </a:r>
          <a:r>
            <a:rPr kumimoji="1" lang="ja-JP" altLang="ja-JP" sz="1100">
              <a:solidFill>
                <a:schemeClr val="dk1"/>
              </a:solidFill>
              <a:effectLst/>
              <a:latin typeface="+mn-lt"/>
              <a:ea typeface="+mn-ea"/>
              <a:cs typeface="+mn-cs"/>
            </a:rPr>
            <a:t>児童館においては全国平均、類似団体平均を上回っており、減価償却率が高い状況である。</a:t>
          </a:r>
          <a:endParaRPr lang="ja-JP" altLang="ja-JP" sz="1400">
            <a:effectLst/>
          </a:endParaRPr>
        </a:p>
        <a:p>
          <a:r>
            <a:rPr kumimoji="1" lang="ja-JP" altLang="ja-JP" sz="1100">
              <a:solidFill>
                <a:schemeClr val="dk1"/>
              </a:solidFill>
              <a:effectLst/>
              <a:latin typeface="+mn-lt"/>
              <a:ea typeface="+mn-ea"/>
              <a:cs typeface="+mn-cs"/>
            </a:rPr>
            <a:t>　公営住宅・児童館においては、減価償却率が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％を超えており、個々の資産状況を確認し老朽化対策に取り組む。</a:t>
          </a:r>
          <a:endParaRPr kumimoji="1" lang="en-US" altLang="ja-JP" sz="1100">
            <a:solidFill>
              <a:schemeClr val="dk1"/>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公民館は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年度に中央公民館分館の機能強化工事を行ったため、減価償却率は</a:t>
          </a:r>
          <a:r>
            <a:rPr kumimoji="1" lang="en-US" altLang="ja-JP" sz="1100">
              <a:solidFill>
                <a:sysClr val="windowText" lastClr="000000"/>
              </a:solidFill>
              <a:effectLst/>
              <a:latin typeface="+mn-lt"/>
              <a:ea typeface="+mn-ea"/>
              <a:cs typeface="+mn-cs"/>
            </a:rPr>
            <a:t>65.2</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-2.4</a:t>
          </a:r>
          <a:r>
            <a:rPr kumimoji="1" lang="ja-JP" altLang="en-US" sz="1100">
              <a:solidFill>
                <a:sysClr val="windowText" lastClr="000000"/>
              </a:solidFill>
              <a:effectLst/>
              <a:latin typeface="+mn-lt"/>
              <a:ea typeface="+mn-ea"/>
              <a:cs typeface="+mn-cs"/>
            </a:rPr>
            <a:t>％となり、全国平均を下回ったが、施設単位でみると、中央公民館や東風平公民館など減価償却率が</a:t>
          </a:r>
          <a:r>
            <a:rPr kumimoji="1" lang="en-US" altLang="ja-JP" sz="1100">
              <a:solidFill>
                <a:schemeClr val="dk1"/>
              </a:solidFill>
              <a:effectLst/>
              <a:latin typeface="+mn-lt"/>
              <a:ea typeface="+mn-ea"/>
              <a:cs typeface="+mn-cs"/>
            </a:rPr>
            <a:t>85</a:t>
          </a:r>
          <a:r>
            <a:rPr kumimoji="1" lang="ja-JP" altLang="en-US" sz="1100">
              <a:solidFill>
                <a:schemeClr val="dk1"/>
              </a:solidFill>
              <a:effectLst/>
              <a:latin typeface="+mn-lt"/>
              <a:ea typeface="+mn-ea"/>
              <a:cs typeface="+mn-cs"/>
            </a:rPr>
            <a:t>％超えている施設が複数あるため、他資産と同様に資産状況を確認し老朽化対策に取り組む。</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減価償却率が低い施設累計においても、白川幼稚園、具志頭小学校体育館などは減価償却率</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を超えており、</a:t>
          </a:r>
          <a:r>
            <a:rPr kumimoji="1" lang="ja-JP" altLang="en-US" sz="1100">
              <a:solidFill>
                <a:schemeClr val="dk1"/>
              </a:solidFill>
              <a:effectLst/>
              <a:latin typeface="+mn-lt"/>
              <a:ea typeface="+mn-ea"/>
              <a:cs typeface="+mn-cs"/>
            </a:rPr>
            <a:t>個々の資産で確認すると減価償却率が高い施設もあるため、資産毎に確認し長寿命化や統廃合などの老朽化対策の検討・実施を継続し行う。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また、道路においては毎年部分的な改修等を行ってはいるものの、減価償却率が改善するには至っていない状況である。</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8E3CCB-353F-4546-B668-82F40D0E9C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0E7214-0D74-4246-8127-F70436DB7E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8D4DE6-5176-4F1A-9F0D-8C55A7F44B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7E485E-07DC-49C3-8A9E-D8E74425C0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2F9E9F-DC8D-4B2F-B655-6DA6C5A9712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1D390B-38F3-4E1F-8D51-FBBFAF7DAA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845C8D-FA64-4C34-AC97-DCF7784EE5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0B9C31-FA05-4414-A790-19DA7000B0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85F7B6-D05B-484B-B6AA-5A5B2A2E8F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89AA40-ACD5-49A7-B0FF-4160B5743B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32,881
32,671
26.96
18,763,889
17,730,522
934,123
7,746,395
10,726,187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FFECC6F-B044-419C-979E-E79BD8A63E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C5E190B-5ABF-4CE2-B452-8973C32E21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46D9BC-6927-4086-B1F6-45956176DE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BDFABE-0B3B-4238-B869-C653B8AC3D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5144E5-CE33-4551-BDBF-BF5BD3E7FA7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6D55C1-238C-40B3-B607-CC5E1F35728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B3B990-BA2B-4B25-B7D6-3793939BD1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CB582C-9C96-45A2-B00C-7C12C46A3C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3F35F1-21E9-449E-A45D-0DABC04194B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D72F7B-F9BB-4901-B88E-3C5E34CB2F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873C24-32BF-472D-B9FA-426A732211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64D8AA-B3C0-4804-B1CD-83E2A64C57D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EAB2D3-AAA6-4699-9AC4-1B07DFF483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869D6E-FAC5-4C84-AFD7-FFC63F4A30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9144F3-273D-48FF-B677-52930CA67DE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C302A1-94F3-4317-BE7E-A2953B35A3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87D565-5335-407E-B580-460737397D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BE92F4-421B-415C-B302-D14703FD68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63B540-C7BB-4542-B9AB-B71C496208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5960AF-D825-40F0-9142-194279779B7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923B29-2062-409E-90B3-1CB01B0BD3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D556B2-9E5C-4268-A40B-B59F1FB96C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BDE1C6-A9D6-45CC-9C58-AF6D509047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EB94A4-FF31-4E48-A439-7BBC1FF43E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0033D8-B6EC-4A25-8009-8F9200BEFD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F928B6-CF56-482B-9EEF-FBC75022BF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9D930EC-7762-4846-A862-DA7EF88719C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CD9AC0-3069-4DC7-9DFE-50D47F7C69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2E5B3B-202C-4F84-8C4F-F82C6F6BF1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DFECDE-88B4-4D4C-B155-EA9EAFB6F3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CE8ABA-1706-4071-A37C-056C61B0DAE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D9B200-A687-4703-A6C3-57ECF9A9E4E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339842C-8D8D-4488-981D-E98EB1B4C34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978A2D2-7835-409D-ADC2-075F532E51C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185E242-3DC9-4BAD-9A3E-046C55443AC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9E381C2-8FF4-46A7-AC76-C05A8048163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0DC3B42-5FCA-45E5-948B-E37D2D7BF59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A8253F3-3CD0-40E0-9664-9E3D2A09C51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F0AF84A-9B6B-48F1-BCA5-79E62E5E208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17C5E40-F1AB-4CCE-AD83-BCC6CAE63AE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352133E-C146-4AEE-A0B7-9C09C062141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1434E24-39F8-44EC-9DFA-FA971611914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05998F3-6918-40C1-AA83-E8650D64580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E4B7017-2915-49DC-ACC8-5CBD7061111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20320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FC8D603-190C-4ACE-BAAB-8F9DACDA1D19}"/>
            </a:ext>
          </a:extLst>
        </xdr:cNvPr>
        <xdr:cNvCxnSpPr/>
      </xdr:nvCxnSpPr>
      <xdr:spPr>
        <a:xfrm flipV="1">
          <a:off x="4634865" y="584962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9A7ACE2-E4D5-4834-956B-AAD341374AC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51DA8D08-A91D-4691-85F2-73B4A1838926}"/>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138447</xdr:rowOff>
    </xdr:from>
    <xdr:ext cx="405111" cy="259045"/>
    <xdr:sp macro="" textlink="">
      <xdr:nvSpPr>
        <xdr:cNvPr id="59" name="【図書館】&#10;有形固定資産減価償却率最大値テキスト">
          <a:extLst>
            <a:ext uri="{FF2B5EF4-FFF2-40B4-BE49-F238E27FC236}">
              <a16:creationId xmlns:a16="http://schemas.microsoft.com/office/drawing/2014/main" id="{5573D034-E610-4228-81B4-04BD159B9027}"/>
            </a:ext>
          </a:extLst>
        </xdr:cNvPr>
        <xdr:cNvSpPr txBox="1"/>
      </xdr:nvSpPr>
      <xdr:spPr>
        <a:xfrm>
          <a:off x="4673600" y="56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20320</xdr:rowOff>
    </xdr:from>
    <xdr:to>
      <xdr:col>24</xdr:col>
      <xdr:colOff>152400</xdr:colOff>
      <xdr:row>34</xdr:row>
      <xdr:rowOff>20320</xdr:rowOff>
    </xdr:to>
    <xdr:cxnSp macro="">
      <xdr:nvCxnSpPr>
        <xdr:cNvPr id="60" name="直線コネクタ 59">
          <a:extLst>
            <a:ext uri="{FF2B5EF4-FFF2-40B4-BE49-F238E27FC236}">
              <a16:creationId xmlns:a16="http://schemas.microsoft.com/office/drawing/2014/main" id="{97DDE852-8712-459A-8E97-54D7CFC471E9}"/>
            </a:ext>
          </a:extLst>
        </xdr:cNvPr>
        <xdr:cNvCxnSpPr/>
      </xdr:nvCxnSpPr>
      <xdr:spPr>
        <a:xfrm>
          <a:off x="45466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157497</xdr:rowOff>
    </xdr:from>
    <xdr:ext cx="405111" cy="259045"/>
    <xdr:sp macro="" textlink="">
      <xdr:nvSpPr>
        <xdr:cNvPr id="61" name="【図書館】&#10;有形固定資産減価償却率平均値テキスト">
          <a:extLst>
            <a:ext uri="{FF2B5EF4-FFF2-40B4-BE49-F238E27FC236}">
              <a16:creationId xmlns:a16="http://schemas.microsoft.com/office/drawing/2014/main" id="{2186C4C9-3760-4D5B-AC65-293FD06E3E04}"/>
            </a:ext>
          </a:extLst>
        </xdr:cNvPr>
        <xdr:cNvSpPr txBox="1"/>
      </xdr:nvSpPr>
      <xdr:spPr>
        <a:xfrm>
          <a:off x="4673600" y="6329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7620</xdr:rowOff>
    </xdr:from>
    <xdr:to>
      <xdr:col>24</xdr:col>
      <xdr:colOff>114300</xdr:colOff>
      <xdr:row>37</xdr:row>
      <xdr:rowOff>109220</xdr:rowOff>
    </xdr:to>
    <xdr:sp macro="" textlink="">
      <xdr:nvSpPr>
        <xdr:cNvPr id="62" name="フローチャート: 判断 61">
          <a:extLst>
            <a:ext uri="{FF2B5EF4-FFF2-40B4-BE49-F238E27FC236}">
              <a16:creationId xmlns:a16="http://schemas.microsoft.com/office/drawing/2014/main" id="{6AF50C7B-6394-419F-9846-AE2A7B8D8736}"/>
            </a:ext>
          </a:extLst>
        </xdr:cNvPr>
        <xdr:cNvSpPr/>
      </xdr:nvSpPr>
      <xdr:spPr>
        <a:xfrm>
          <a:off x="45847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152400</xdr:rowOff>
    </xdr:from>
    <xdr:to>
      <xdr:col>20</xdr:col>
      <xdr:colOff>38100</xdr:colOff>
      <xdr:row>37</xdr:row>
      <xdr:rowOff>82550</xdr:rowOff>
    </xdr:to>
    <xdr:sp macro="" textlink="">
      <xdr:nvSpPr>
        <xdr:cNvPr id="63" name="フローチャート: 判断 62">
          <a:extLst>
            <a:ext uri="{FF2B5EF4-FFF2-40B4-BE49-F238E27FC236}">
              <a16:creationId xmlns:a16="http://schemas.microsoft.com/office/drawing/2014/main" id="{D11739E9-AB7A-4FC2-A382-49FCCAA31109}"/>
            </a:ext>
          </a:extLst>
        </xdr:cNvPr>
        <xdr:cNvSpPr/>
      </xdr:nvSpPr>
      <xdr:spPr>
        <a:xfrm>
          <a:off x="37465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73677</xdr:rowOff>
    </xdr:from>
    <xdr:ext cx="405111" cy="259045"/>
    <xdr:sp macro="" textlink="">
      <xdr:nvSpPr>
        <xdr:cNvPr id="64" name="n_1aveValue【図書館】&#10;有形固定資産減価償却率">
          <a:extLst>
            <a:ext uri="{FF2B5EF4-FFF2-40B4-BE49-F238E27FC236}">
              <a16:creationId xmlns:a16="http://schemas.microsoft.com/office/drawing/2014/main" id="{3BBF6282-5278-44D3-9DB7-A1872C1CEF1B}"/>
            </a:ext>
          </a:extLst>
        </xdr:cNvPr>
        <xdr:cNvSpPr txBox="1"/>
      </xdr:nvSpPr>
      <xdr:spPr>
        <a:xfrm>
          <a:off x="3582044"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128270</xdr:rowOff>
    </xdr:from>
    <xdr:to>
      <xdr:col>15</xdr:col>
      <xdr:colOff>101600</xdr:colOff>
      <xdr:row>37</xdr:row>
      <xdr:rowOff>58420</xdr:rowOff>
    </xdr:to>
    <xdr:sp macro="" textlink="">
      <xdr:nvSpPr>
        <xdr:cNvPr id="65" name="フローチャート: 判断 64">
          <a:extLst>
            <a:ext uri="{FF2B5EF4-FFF2-40B4-BE49-F238E27FC236}">
              <a16:creationId xmlns:a16="http://schemas.microsoft.com/office/drawing/2014/main" id="{C3CFD43D-658B-4EF8-BA90-88C5E5FB8837}"/>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49547</xdr:rowOff>
    </xdr:from>
    <xdr:ext cx="405111" cy="259045"/>
    <xdr:sp macro="" textlink="">
      <xdr:nvSpPr>
        <xdr:cNvPr id="66" name="n_2aveValue【図書館】&#10;有形固定資産減価償却率">
          <a:extLst>
            <a:ext uri="{FF2B5EF4-FFF2-40B4-BE49-F238E27FC236}">
              <a16:creationId xmlns:a16="http://schemas.microsoft.com/office/drawing/2014/main" id="{9CE47B14-4B87-4685-96DC-8909FE6955A0}"/>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97790</xdr:rowOff>
    </xdr:from>
    <xdr:to>
      <xdr:col>10</xdr:col>
      <xdr:colOff>165100</xdr:colOff>
      <xdr:row>37</xdr:row>
      <xdr:rowOff>27940</xdr:rowOff>
    </xdr:to>
    <xdr:sp macro="" textlink="">
      <xdr:nvSpPr>
        <xdr:cNvPr id="67" name="フローチャート: 判断 66">
          <a:extLst>
            <a:ext uri="{FF2B5EF4-FFF2-40B4-BE49-F238E27FC236}">
              <a16:creationId xmlns:a16="http://schemas.microsoft.com/office/drawing/2014/main" id="{F687CC13-574E-47E7-9068-0C4D60A01163}"/>
            </a:ext>
          </a:extLst>
        </xdr:cNvPr>
        <xdr:cNvSpPr/>
      </xdr:nvSpPr>
      <xdr:spPr>
        <a:xfrm>
          <a:off x="1968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44467</xdr:rowOff>
    </xdr:from>
    <xdr:ext cx="405111" cy="259045"/>
    <xdr:sp macro="" textlink="">
      <xdr:nvSpPr>
        <xdr:cNvPr id="68" name="n_3aveValue【図書館】&#10;有形固定資産減価償却率">
          <a:extLst>
            <a:ext uri="{FF2B5EF4-FFF2-40B4-BE49-F238E27FC236}">
              <a16:creationId xmlns:a16="http://schemas.microsoft.com/office/drawing/2014/main" id="{D4B4EFCE-F62A-4B0C-A54D-D401C490432C}"/>
            </a:ext>
          </a:extLst>
        </xdr:cNvPr>
        <xdr:cNvSpPr txBox="1"/>
      </xdr:nvSpPr>
      <xdr:spPr>
        <a:xfrm>
          <a:off x="1816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77470</xdr:rowOff>
    </xdr:from>
    <xdr:to>
      <xdr:col>6</xdr:col>
      <xdr:colOff>38100</xdr:colOff>
      <xdr:row>37</xdr:row>
      <xdr:rowOff>7620</xdr:rowOff>
    </xdr:to>
    <xdr:sp macro="" textlink="">
      <xdr:nvSpPr>
        <xdr:cNvPr id="69" name="フローチャート: 判断 68">
          <a:extLst>
            <a:ext uri="{FF2B5EF4-FFF2-40B4-BE49-F238E27FC236}">
              <a16:creationId xmlns:a16="http://schemas.microsoft.com/office/drawing/2014/main" id="{CA0C40B6-7611-4E0C-8CEC-88E8BE24ACB4}"/>
            </a:ext>
          </a:extLst>
        </xdr:cNvPr>
        <xdr:cNvSpPr/>
      </xdr:nvSpPr>
      <xdr:spPr>
        <a:xfrm>
          <a:off x="1079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24147</xdr:rowOff>
    </xdr:from>
    <xdr:ext cx="405111" cy="259045"/>
    <xdr:sp macro="" textlink="">
      <xdr:nvSpPr>
        <xdr:cNvPr id="70" name="n_4aveValue【図書館】&#10;有形固定資産減価償却率">
          <a:extLst>
            <a:ext uri="{FF2B5EF4-FFF2-40B4-BE49-F238E27FC236}">
              <a16:creationId xmlns:a16="http://schemas.microsoft.com/office/drawing/2014/main" id="{D2E81FA4-6C68-48FA-8D1F-A67BBF1329FF}"/>
            </a:ext>
          </a:extLst>
        </xdr:cNvPr>
        <xdr:cNvSpPr txBox="1"/>
      </xdr:nvSpPr>
      <xdr:spPr>
        <a:xfrm>
          <a:off x="92774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10E615-F970-4835-AB08-6523D2453D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9EC2FB-901A-40F8-99B5-9D2FA0DC2C2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3279E56-16A5-48E5-8801-9E7FC7F525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96C72A52-7170-4B9C-A0F6-77F2C605530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96640C63-500B-4E4E-A8DD-61918178A1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5080</xdr:rowOff>
    </xdr:from>
    <xdr:to>
      <xdr:col>24</xdr:col>
      <xdr:colOff>114300</xdr:colOff>
      <xdr:row>34</xdr:row>
      <xdr:rowOff>106680</xdr:rowOff>
    </xdr:to>
    <xdr:sp macro="" textlink="">
      <xdr:nvSpPr>
        <xdr:cNvPr id="76" name="楕円 75">
          <a:extLst>
            <a:ext uri="{FF2B5EF4-FFF2-40B4-BE49-F238E27FC236}">
              <a16:creationId xmlns:a16="http://schemas.microsoft.com/office/drawing/2014/main" id="{4766A255-07E1-4B82-BBE4-6BACC2887BF4}"/>
            </a:ext>
          </a:extLst>
        </xdr:cNvPr>
        <xdr:cNvSpPr/>
      </xdr:nvSpPr>
      <xdr:spPr>
        <a:xfrm>
          <a:off x="45847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93997</xdr:rowOff>
    </xdr:from>
    <xdr:ext cx="405111" cy="259045"/>
    <xdr:sp macro="" textlink="">
      <xdr:nvSpPr>
        <xdr:cNvPr id="77" name="【図書館】&#10;有形固定資産減価償却率該当値テキスト">
          <a:extLst>
            <a:ext uri="{FF2B5EF4-FFF2-40B4-BE49-F238E27FC236}">
              <a16:creationId xmlns:a16="http://schemas.microsoft.com/office/drawing/2014/main" id="{110AE11C-AC2C-492B-AC5D-BF4F3693DF2B}"/>
            </a:ext>
          </a:extLst>
        </xdr:cNvPr>
        <xdr:cNvSpPr txBox="1"/>
      </xdr:nvSpPr>
      <xdr:spPr>
        <a:xfrm>
          <a:off x="4673600"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91440</xdr:rowOff>
    </xdr:from>
    <xdr:to>
      <xdr:col>20</xdr:col>
      <xdr:colOff>38100</xdr:colOff>
      <xdr:row>34</xdr:row>
      <xdr:rowOff>21590</xdr:rowOff>
    </xdr:to>
    <xdr:sp macro="" textlink="">
      <xdr:nvSpPr>
        <xdr:cNvPr id="78" name="楕円 77">
          <a:extLst>
            <a:ext uri="{FF2B5EF4-FFF2-40B4-BE49-F238E27FC236}">
              <a16:creationId xmlns:a16="http://schemas.microsoft.com/office/drawing/2014/main" id="{EC2C5277-B1E0-4832-AFF3-4831B11D845A}"/>
            </a:ext>
          </a:extLst>
        </xdr:cNvPr>
        <xdr:cNvSpPr/>
      </xdr:nvSpPr>
      <xdr:spPr>
        <a:xfrm>
          <a:off x="37465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142240</xdr:rowOff>
    </xdr:from>
    <xdr:to>
      <xdr:col>24</xdr:col>
      <xdr:colOff>63500</xdr:colOff>
      <xdr:row>34</xdr:row>
      <xdr:rowOff>55880</xdr:rowOff>
    </xdr:to>
    <xdr:cxnSp macro="">
      <xdr:nvCxnSpPr>
        <xdr:cNvPr id="79" name="直線コネクタ 78">
          <a:extLst>
            <a:ext uri="{FF2B5EF4-FFF2-40B4-BE49-F238E27FC236}">
              <a16:creationId xmlns:a16="http://schemas.microsoft.com/office/drawing/2014/main" id="{BEB7021C-6DC6-449E-BA72-1D3B9BA9A5BE}"/>
            </a:ext>
          </a:extLst>
        </xdr:cNvPr>
        <xdr:cNvCxnSpPr/>
      </xdr:nvCxnSpPr>
      <xdr:spPr>
        <a:xfrm>
          <a:off x="3797300" y="5800090"/>
          <a:ext cx="8382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6350</xdr:rowOff>
    </xdr:from>
    <xdr:to>
      <xdr:col>15</xdr:col>
      <xdr:colOff>101600</xdr:colOff>
      <xdr:row>33</xdr:row>
      <xdr:rowOff>107950</xdr:rowOff>
    </xdr:to>
    <xdr:sp macro="" textlink="">
      <xdr:nvSpPr>
        <xdr:cNvPr id="80" name="楕円 79">
          <a:extLst>
            <a:ext uri="{FF2B5EF4-FFF2-40B4-BE49-F238E27FC236}">
              <a16:creationId xmlns:a16="http://schemas.microsoft.com/office/drawing/2014/main" id="{4998FFF5-1C8B-4396-B72A-B722F2D7CDF2}"/>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142240</xdr:rowOff>
    </xdr:to>
    <xdr:cxnSp macro="">
      <xdr:nvCxnSpPr>
        <xdr:cNvPr id="81" name="直線コネクタ 80">
          <a:extLst>
            <a:ext uri="{FF2B5EF4-FFF2-40B4-BE49-F238E27FC236}">
              <a16:creationId xmlns:a16="http://schemas.microsoft.com/office/drawing/2014/main" id="{8AC004D3-639E-44C7-B397-BEF1F415479A}"/>
            </a:ext>
          </a:extLst>
        </xdr:cNvPr>
        <xdr:cNvCxnSpPr/>
      </xdr:nvCxnSpPr>
      <xdr:spPr>
        <a:xfrm>
          <a:off x="2908300" y="571500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32</xdr:row>
      <xdr:rowOff>38117</xdr:rowOff>
    </xdr:from>
    <xdr:ext cx="340478" cy="259045"/>
    <xdr:sp macro="" textlink="">
      <xdr:nvSpPr>
        <xdr:cNvPr id="82" name="n_1mainValue【図書館】&#10;有形固定資産減価償却率">
          <a:extLst>
            <a:ext uri="{FF2B5EF4-FFF2-40B4-BE49-F238E27FC236}">
              <a16:creationId xmlns:a16="http://schemas.microsoft.com/office/drawing/2014/main" id="{5A2A916B-2DE3-482C-93CD-B643A06B84B2}"/>
            </a:ext>
          </a:extLst>
        </xdr:cNvPr>
        <xdr:cNvSpPr txBox="1"/>
      </xdr:nvSpPr>
      <xdr:spPr>
        <a:xfrm>
          <a:off x="3614361" y="55245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124477</xdr:rowOff>
    </xdr:from>
    <xdr:ext cx="340478" cy="259045"/>
    <xdr:sp macro="" textlink="">
      <xdr:nvSpPr>
        <xdr:cNvPr id="83" name="n_2mainValue【図書館】&#10;有形固定資産減価償却率">
          <a:extLst>
            <a:ext uri="{FF2B5EF4-FFF2-40B4-BE49-F238E27FC236}">
              <a16:creationId xmlns:a16="http://schemas.microsoft.com/office/drawing/2014/main" id="{47BCE44E-C525-4DAF-AD57-219461ED15A1}"/>
            </a:ext>
          </a:extLst>
        </xdr:cNvPr>
        <xdr:cNvSpPr txBox="1"/>
      </xdr:nvSpPr>
      <xdr:spPr>
        <a:xfrm>
          <a:off x="2738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D6C8168A-815C-4C9F-A4E1-BC4A2C6BDA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1ED69609-ECCA-4D20-A6DC-B6989780E7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7FCA6BC2-9E29-4017-AFAE-745E0F9A9B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D95AA364-CECF-48A6-A0D1-FF0FA84585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4497D78C-C405-41F8-BA2C-843D8A4D4C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42989176-F0F6-4C9B-9D98-22C1B3F159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4B4B3430-4BB3-47A4-8AA9-0611A574C4A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C80D1C6E-C6BC-4EA9-B10D-4AAC5EBC175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2" name="正方形/長方形 91">
          <a:extLst>
            <a:ext uri="{FF2B5EF4-FFF2-40B4-BE49-F238E27FC236}">
              <a16:creationId xmlns:a16="http://schemas.microsoft.com/office/drawing/2014/main" id="{FBE529DC-EFDD-4EED-B262-CEF42B6860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3" name="正方形/長方形 92">
          <a:extLst>
            <a:ext uri="{FF2B5EF4-FFF2-40B4-BE49-F238E27FC236}">
              <a16:creationId xmlns:a16="http://schemas.microsoft.com/office/drawing/2014/main" id="{2A824580-F81E-401B-8693-2509E09096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4" name="正方形/長方形 93">
          <a:extLst>
            <a:ext uri="{FF2B5EF4-FFF2-40B4-BE49-F238E27FC236}">
              <a16:creationId xmlns:a16="http://schemas.microsoft.com/office/drawing/2014/main" id="{18D7DC2C-5DB1-438E-B60E-1D3AEC0A7E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5" name="正方形/長方形 94">
          <a:extLst>
            <a:ext uri="{FF2B5EF4-FFF2-40B4-BE49-F238E27FC236}">
              <a16:creationId xmlns:a16="http://schemas.microsoft.com/office/drawing/2014/main" id="{634AC030-3F6F-4EA3-A509-91087AA9537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6" name="正方形/長方形 95">
          <a:extLst>
            <a:ext uri="{FF2B5EF4-FFF2-40B4-BE49-F238E27FC236}">
              <a16:creationId xmlns:a16="http://schemas.microsoft.com/office/drawing/2014/main" id="{A1E6A135-8551-40F7-B4F2-F5143EF6727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7" name="正方形/長方形 96">
          <a:extLst>
            <a:ext uri="{FF2B5EF4-FFF2-40B4-BE49-F238E27FC236}">
              <a16:creationId xmlns:a16="http://schemas.microsoft.com/office/drawing/2014/main" id="{E73A19DD-28A7-45F5-9FE6-12537769DD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8" name="正方形/長方形 97">
          <a:extLst>
            <a:ext uri="{FF2B5EF4-FFF2-40B4-BE49-F238E27FC236}">
              <a16:creationId xmlns:a16="http://schemas.microsoft.com/office/drawing/2014/main" id="{6450A463-D0A9-4E29-ABCC-E219B5E211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9" name="正方形/長方形 98">
          <a:extLst>
            <a:ext uri="{FF2B5EF4-FFF2-40B4-BE49-F238E27FC236}">
              <a16:creationId xmlns:a16="http://schemas.microsoft.com/office/drawing/2014/main" id="{925218FA-02DE-431B-9465-30ED6F80507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0" name="テキスト ボックス 99">
          <a:extLst>
            <a:ext uri="{FF2B5EF4-FFF2-40B4-BE49-F238E27FC236}">
              <a16:creationId xmlns:a16="http://schemas.microsoft.com/office/drawing/2014/main" id="{98AE600D-CA43-4A4C-B719-AC881C1212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1" name="直線コネクタ 100">
          <a:extLst>
            <a:ext uri="{FF2B5EF4-FFF2-40B4-BE49-F238E27FC236}">
              <a16:creationId xmlns:a16="http://schemas.microsoft.com/office/drawing/2014/main" id="{35D4C718-5CF0-41A2-9295-FB155D6DC5B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2" name="テキスト ボックス 101">
          <a:extLst>
            <a:ext uri="{FF2B5EF4-FFF2-40B4-BE49-F238E27FC236}">
              <a16:creationId xmlns:a16="http://schemas.microsoft.com/office/drawing/2014/main" id="{DF09A958-F419-4DE2-B2A7-96309467BCB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3" name="直線コネクタ 102">
          <a:extLst>
            <a:ext uri="{FF2B5EF4-FFF2-40B4-BE49-F238E27FC236}">
              <a16:creationId xmlns:a16="http://schemas.microsoft.com/office/drawing/2014/main" id="{EB561FF7-0A93-4C45-8607-1D78B74031F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04" name="テキスト ボックス 103">
          <a:extLst>
            <a:ext uri="{FF2B5EF4-FFF2-40B4-BE49-F238E27FC236}">
              <a16:creationId xmlns:a16="http://schemas.microsoft.com/office/drawing/2014/main" id="{7FA59C8F-0A17-4CB5-8A8B-F6F8C6270C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05" name="直線コネクタ 104">
          <a:extLst>
            <a:ext uri="{FF2B5EF4-FFF2-40B4-BE49-F238E27FC236}">
              <a16:creationId xmlns:a16="http://schemas.microsoft.com/office/drawing/2014/main" id="{3BDAD111-FD8D-4396-90E2-7082D90FF7A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06" name="テキスト ボックス 105">
          <a:extLst>
            <a:ext uri="{FF2B5EF4-FFF2-40B4-BE49-F238E27FC236}">
              <a16:creationId xmlns:a16="http://schemas.microsoft.com/office/drawing/2014/main" id="{8C341EDE-FE73-422F-9545-DD9A0A74113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07" name="直線コネクタ 106">
          <a:extLst>
            <a:ext uri="{FF2B5EF4-FFF2-40B4-BE49-F238E27FC236}">
              <a16:creationId xmlns:a16="http://schemas.microsoft.com/office/drawing/2014/main" id="{358B5E18-9C5A-48D7-A1DD-4D45A469646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08" name="テキスト ボックス 107">
          <a:extLst>
            <a:ext uri="{FF2B5EF4-FFF2-40B4-BE49-F238E27FC236}">
              <a16:creationId xmlns:a16="http://schemas.microsoft.com/office/drawing/2014/main" id="{564F756C-8955-4498-9963-6D77A435DF6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09" name="直線コネクタ 108">
          <a:extLst>
            <a:ext uri="{FF2B5EF4-FFF2-40B4-BE49-F238E27FC236}">
              <a16:creationId xmlns:a16="http://schemas.microsoft.com/office/drawing/2014/main" id="{B8BC3639-A48F-46A8-B18F-730A89A19EA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0" name="テキスト ボックス 109">
          <a:extLst>
            <a:ext uri="{FF2B5EF4-FFF2-40B4-BE49-F238E27FC236}">
              <a16:creationId xmlns:a16="http://schemas.microsoft.com/office/drawing/2014/main" id="{29D57B66-B928-4CFC-8199-FD7E8D82D7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1" name="直線コネクタ 110">
          <a:extLst>
            <a:ext uri="{FF2B5EF4-FFF2-40B4-BE49-F238E27FC236}">
              <a16:creationId xmlns:a16="http://schemas.microsoft.com/office/drawing/2014/main" id="{43DC3158-DFBB-4FD7-8684-8749290212D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2" name="テキスト ボックス 111">
          <a:extLst>
            <a:ext uri="{FF2B5EF4-FFF2-40B4-BE49-F238E27FC236}">
              <a16:creationId xmlns:a16="http://schemas.microsoft.com/office/drawing/2014/main" id="{F777EDDA-94A3-495B-B731-812DE602DD7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3" name="直線コネクタ 112">
          <a:extLst>
            <a:ext uri="{FF2B5EF4-FFF2-40B4-BE49-F238E27FC236}">
              <a16:creationId xmlns:a16="http://schemas.microsoft.com/office/drawing/2014/main" id="{F4A0253C-E707-42E2-8B84-FA75D385151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14" name="テキスト ボックス 113">
          <a:extLst>
            <a:ext uri="{FF2B5EF4-FFF2-40B4-BE49-F238E27FC236}">
              <a16:creationId xmlns:a16="http://schemas.microsoft.com/office/drawing/2014/main" id="{02C63B57-0654-469F-A0F0-B8E045F397E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5" name="直線コネクタ 114">
          <a:extLst>
            <a:ext uri="{FF2B5EF4-FFF2-40B4-BE49-F238E27FC236}">
              <a16:creationId xmlns:a16="http://schemas.microsoft.com/office/drawing/2014/main" id="{B50DADBA-6620-483F-8772-01EA6725E1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16" name="【体育館・プール】&#10;有形固定資産減価償却率グラフ枠">
          <a:extLst>
            <a:ext uri="{FF2B5EF4-FFF2-40B4-BE49-F238E27FC236}">
              <a16:creationId xmlns:a16="http://schemas.microsoft.com/office/drawing/2014/main" id="{D743AD24-1180-4704-ABED-273ABCD6E0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17" name="直線コネクタ 116">
          <a:extLst>
            <a:ext uri="{FF2B5EF4-FFF2-40B4-BE49-F238E27FC236}">
              <a16:creationId xmlns:a16="http://schemas.microsoft.com/office/drawing/2014/main" id="{87AE5AD1-FE80-4CF4-A308-83F1981B52E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18" name="【体育館・プール】&#10;有形固定資産減価償却率最小値テキスト">
          <a:extLst>
            <a:ext uri="{FF2B5EF4-FFF2-40B4-BE49-F238E27FC236}">
              <a16:creationId xmlns:a16="http://schemas.microsoft.com/office/drawing/2014/main" id="{7C48F76E-55BE-49BA-829A-029647169D1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19" name="直線コネクタ 118">
          <a:extLst>
            <a:ext uri="{FF2B5EF4-FFF2-40B4-BE49-F238E27FC236}">
              <a16:creationId xmlns:a16="http://schemas.microsoft.com/office/drawing/2014/main" id="{C67DA6C3-155B-4FEF-858C-0E1A355A2AE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20" name="【体育館・プール】&#10;有形固定資産減価償却率最大値テキスト">
          <a:extLst>
            <a:ext uri="{FF2B5EF4-FFF2-40B4-BE49-F238E27FC236}">
              <a16:creationId xmlns:a16="http://schemas.microsoft.com/office/drawing/2014/main" id="{9D9BD9A2-18BA-4767-A5D9-44E47B74A884}"/>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21" name="直線コネクタ 120">
          <a:extLst>
            <a:ext uri="{FF2B5EF4-FFF2-40B4-BE49-F238E27FC236}">
              <a16:creationId xmlns:a16="http://schemas.microsoft.com/office/drawing/2014/main" id="{BDDDAC6F-3419-4F67-B4C3-F0B5F7753EA8}"/>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22" name="【体育館・プール】&#10;有形固定資産減価償却率平均値テキスト">
          <a:extLst>
            <a:ext uri="{FF2B5EF4-FFF2-40B4-BE49-F238E27FC236}">
              <a16:creationId xmlns:a16="http://schemas.microsoft.com/office/drawing/2014/main" id="{0FFD7B86-34E9-4D0E-8B1E-81D14980DC28}"/>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23" name="フローチャート: 判断 122">
          <a:extLst>
            <a:ext uri="{FF2B5EF4-FFF2-40B4-BE49-F238E27FC236}">
              <a16:creationId xmlns:a16="http://schemas.microsoft.com/office/drawing/2014/main" id="{7FD7C43E-9201-4901-8DFB-7C7FF2FD1F49}"/>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24" name="フローチャート: 判断 123">
          <a:extLst>
            <a:ext uri="{FF2B5EF4-FFF2-40B4-BE49-F238E27FC236}">
              <a16:creationId xmlns:a16="http://schemas.microsoft.com/office/drawing/2014/main" id="{2139CD19-A706-49E5-8E95-04B98108CCAA}"/>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152236</xdr:rowOff>
    </xdr:from>
    <xdr:ext cx="405111" cy="259045"/>
    <xdr:sp macro="" textlink="">
      <xdr:nvSpPr>
        <xdr:cNvPr id="125" name="n_1aveValue【体育館・プール】&#10;有形固定資産減価償却率">
          <a:extLst>
            <a:ext uri="{FF2B5EF4-FFF2-40B4-BE49-F238E27FC236}">
              <a16:creationId xmlns:a16="http://schemas.microsoft.com/office/drawing/2014/main" id="{2B2AAB8A-0DA7-422A-99E8-239C7D8DFF9F}"/>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25944</xdr:rowOff>
    </xdr:from>
    <xdr:to>
      <xdr:col>15</xdr:col>
      <xdr:colOff>101600</xdr:colOff>
      <xdr:row>61</xdr:row>
      <xdr:rowOff>127544</xdr:rowOff>
    </xdr:to>
    <xdr:sp macro="" textlink="">
      <xdr:nvSpPr>
        <xdr:cNvPr id="126" name="フローチャート: 判断 125">
          <a:extLst>
            <a:ext uri="{FF2B5EF4-FFF2-40B4-BE49-F238E27FC236}">
              <a16:creationId xmlns:a16="http://schemas.microsoft.com/office/drawing/2014/main" id="{17613E74-0872-49EA-9666-A6692F892891}"/>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144071</xdr:rowOff>
    </xdr:from>
    <xdr:ext cx="405111" cy="259045"/>
    <xdr:sp macro="" textlink="">
      <xdr:nvSpPr>
        <xdr:cNvPr id="127" name="n_2aveValue【体育館・プール】&#10;有形固定資産減価償却率">
          <a:extLst>
            <a:ext uri="{FF2B5EF4-FFF2-40B4-BE49-F238E27FC236}">
              <a16:creationId xmlns:a16="http://schemas.microsoft.com/office/drawing/2014/main" id="{0FB69800-412B-45AB-A7BC-1F2F5A39835A}"/>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17780</xdr:rowOff>
    </xdr:from>
    <xdr:to>
      <xdr:col>10</xdr:col>
      <xdr:colOff>165100</xdr:colOff>
      <xdr:row>61</xdr:row>
      <xdr:rowOff>119380</xdr:rowOff>
    </xdr:to>
    <xdr:sp macro="" textlink="">
      <xdr:nvSpPr>
        <xdr:cNvPr id="128" name="フローチャート: 判断 127">
          <a:extLst>
            <a:ext uri="{FF2B5EF4-FFF2-40B4-BE49-F238E27FC236}">
              <a16:creationId xmlns:a16="http://schemas.microsoft.com/office/drawing/2014/main" id="{79B2DE7C-5F1D-4558-992D-4B2F991BB6B5}"/>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135907</xdr:rowOff>
    </xdr:from>
    <xdr:ext cx="405111" cy="259045"/>
    <xdr:sp macro="" textlink="">
      <xdr:nvSpPr>
        <xdr:cNvPr id="129" name="n_3aveValue【体育館・プール】&#10;有形固定資産減価償却率">
          <a:extLst>
            <a:ext uri="{FF2B5EF4-FFF2-40B4-BE49-F238E27FC236}">
              <a16:creationId xmlns:a16="http://schemas.microsoft.com/office/drawing/2014/main" id="{0CFABAF6-4363-4688-BC73-447FAA491D9E}"/>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61</xdr:row>
      <xdr:rowOff>3084</xdr:rowOff>
    </xdr:from>
    <xdr:to>
      <xdr:col>6</xdr:col>
      <xdr:colOff>38100</xdr:colOff>
      <xdr:row>61</xdr:row>
      <xdr:rowOff>104684</xdr:rowOff>
    </xdr:to>
    <xdr:sp macro="" textlink="">
      <xdr:nvSpPr>
        <xdr:cNvPr id="130" name="フローチャート: 判断 129">
          <a:extLst>
            <a:ext uri="{FF2B5EF4-FFF2-40B4-BE49-F238E27FC236}">
              <a16:creationId xmlns:a16="http://schemas.microsoft.com/office/drawing/2014/main" id="{70EFBC3A-A738-4530-BF3B-E67F213771C8}"/>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121211</xdr:rowOff>
    </xdr:from>
    <xdr:ext cx="405111" cy="259045"/>
    <xdr:sp macro="" textlink="">
      <xdr:nvSpPr>
        <xdr:cNvPr id="131" name="n_4aveValue【体育館・プール】&#10;有形固定資産減価償却率">
          <a:extLst>
            <a:ext uri="{FF2B5EF4-FFF2-40B4-BE49-F238E27FC236}">
              <a16:creationId xmlns:a16="http://schemas.microsoft.com/office/drawing/2014/main" id="{8E5992D7-2EBE-491C-AD07-0FCBDC9BDB65}"/>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13760675-C0AD-4D64-8B53-8DBBCCB1D5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CDFDBF57-B505-4FC6-9454-726C2D05C3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C9F5EE3D-3EE4-4868-8C30-6119A0DA2B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5659C4F1-0F09-461B-B364-DFB0898C3A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F86FECEE-ECFC-497B-88EE-4433254030E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161472</xdr:rowOff>
    </xdr:from>
    <xdr:to>
      <xdr:col>24</xdr:col>
      <xdr:colOff>114300</xdr:colOff>
      <xdr:row>63</xdr:row>
      <xdr:rowOff>91622</xdr:rowOff>
    </xdr:to>
    <xdr:sp macro="" textlink="">
      <xdr:nvSpPr>
        <xdr:cNvPr id="137" name="楕円 136">
          <a:extLst>
            <a:ext uri="{FF2B5EF4-FFF2-40B4-BE49-F238E27FC236}">
              <a16:creationId xmlns:a16="http://schemas.microsoft.com/office/drawing/2014/main" id="{9093B512-6989-4095-8856-32A988A165FF}"/>
            </a:ext>
          </a:extLst>
        </xdr:cNvPr>
        <xdr:cNvSpPr/>
      </xdr:nvSpPr>
      <xdr:spPr>
        <a:xfrm>
          <a:off x="4584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139899</xdr:rowOff>
    </xdr:from>
    <xdr:ext cx="405111" cy="259045"/>
    <xdr:sp macro="" textlink="">
      <xdr:nvSpPr>
        <xdr:cNvPr id="138" name="【体育館・プール】&#10;有形固定資産減価償却率該当値テキスト">
          <a:extLst>
            <a:ext uri="{FF2B5EF4-FFF2-40B4-BE49-F238E27FC236}">
              <a16:creationId xmlns:a16="http://schemas.microsoft.com/office/drawing/2014/main" id="{E6F3B777-59C6-4E67-AD1A-C0C9C12982F2}"/>
            </a:ext>
          </a:extLst>
        </xdr:cNvPr>
        <xdr:cNvSpPr txBox="1"/>
      </xdr:nvSpPr>
      <xdr:spPr>
        <a:xfrm>
          <a:off x="4673600"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123916</xdr:rowOff>
    </xdr:from>
    <xdr:to>
      <xdr:col>20</xdr:col>
      <xdr:colOff>38100</xdr:colOff>
      <xdr:row>63</xdr:row>
      <xdr:rowOff>54066</xdr:rowOff>
    </xdr:to>
    <xdr:sp macro="" textlink="">
      <xdr:nvSpPr>
        <xdr:cNvPr id="139" name="楕円 138">
          <a:extLst>
            <a:ext uri="{FF2B5EF4-FFF2-40B4-BE49-F238E27FC236}">
              <a16:creationId xmlns:a16="http://schemas.microsoft.com/office/drawing/2014/main" id="{E417B0D7-615F-4BD9-8AE7-E78048F1BB13}"/>
            </a:ext>
          </a:extLst>
        </xdr:cNvPr>
        <xdr:cNvSpPr/>
      </xdr:nvSpPr>
      <xdr:spPr>
        <a:xfrm>
          <a:off x="3746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3266</xdr:rowOff>
    </xdr:from>
    <xdr:to>
      <xdr:col>24</xdr:col>
      <xdr:colOff>63500</xdr:colOff>
      <xdr:row>63</xdr:row>
      <xdr:rowOff>40822</xdr:rowOff>
    </xdr:to>
    <xdr:cxnSp macro="">
      <xdr:nvCxnSpPr>
        <xdr:cNvPr id="140" name="直線コネクタ 139">
          <a:extLst>
            <a:ext uri="{FF2B5EF4-FFF2-40B4-BE49-F238E27FC236}">
              <a16:creationId xmlns:a16="http://schemas.microsoft.com/office/drawing/2014/main" id="{19F59EDE-C6A8-40F3-A899-B79D2BE3DF7E}"/>
            </a:ext>
          </a:extLst>
        </xdr:cNvPr>
        <xdr:cNvCxnSpPr/>
      </xdr:nvCxnSpPr>
      <xdr:spPr>
        <a:xfrm>
          <a:off x="3797300" y="1080461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41" name="楕円 140">
          <a:extLst>
            <a:ext uri="{FF2B5EF4-FFF2-40B4-BE49-F238E27FC236}">
              <a16:creationId xmlns:a16="http://schemas.microsoft.com/office/drawing/2014/main" id="{01FA76DC-51B7-4E33-B101-04D45C680C53}"/>
            </a:ext>
          </a:extLst>
        </xdr:cNvPr>
        <xdr:cNvSpPr/>
      </xdr:nvSpPr>
      <xdr:spPr>
        <a:xfrm>
          <a:off x="2857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63</xdr:row>
      <xdr:rowOff>3266</xdr:rowOff>
    </xdr:to>
    <xdr:cxnSp macro="">
      <xdr:nvCxnSpPr>
        <xdr:cNvPr id="142" name="直線コネクタ 141">
          <a:extLst>
            <a:ext uri="{FF2B5EF4-FFF2-40B4-BE49-F238E27FC236}">
              <a16:creationId xmlns:a16="http://schemas.microsoft.com/office/drawing/2014/main" id="{C855A63B-EEC8-4FB2-BB42-981443C3DCF2}"/>
            </a:ext>
          </a:extLst>
        </xdr:cNvPr>
        <xdr:cNvCxnSpPr/>
      </xdr:nvCxnSpPr>
      <xdr:spPr>
        <a:xfrm>
          <a:off x="2908300" y="1076706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50437</xdr:rowOff>
    </xdr:from>
    <xdr:to>
      <xdr:col>10</xdr:col>
      <xdr:colOff>165100</xdr:colOff>
      <xdr:row>62</xdr:row>
      <xdr:rowOff>152037</xdr:rowOff>
    </xdr:to>
    <xdr:sp macro="" textlink="">
      <xdr:nvSpPr>
        <xdr:cNvPr id="143" name="楕円 142">
          <a:extLst>
            <a:ext uri="{FF2B5EF4-FFF2-40B4-BE49-F238E27FC236}">
              <a16:creationId xmlns:a16="http://schemas.microsoft.com/office/drawing/2014/main" id="{1C7545F7-4BB8-46D8-B39B-8E2A6A73E537}"/>
            </a:ext>
          </a:extLst>
        </xdr:cNvPr>
        <xdr:cNvSpPr/>
      </xdr:nvSpPr>
      <xdr:spPr>
        <a:xfrm>
          <a:off x="1968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101237</xdr:rowOff>
    </xdr:from>
    <xdr:to>
      <xdr:col>15</xdr:col>
      <xdr:colOff>50800</xdr:colOff>
      <xdr:row>62</xdr:row>
      <xdr:rowOff>137160</xdr:rowOff>
    </xdr:to>
    <xdr:cxnSp macro="">
      <xdr:nvCxnSpPr>
        <xdr:cNvPr id="144" name="直線コネクタ 143">
          <a:extLst>
            <a:ext uri="{FF2B5EF4-FFF2-40B4-BE49-F238E27FC236}">
              <a16:creationId xmlns:a16="http://schemas.microsoft.com/office/drawing/2014/main" id="{E4681A76-4478-41E8-80BB-835582689226}"/>
            </a:ext>
          </a:extLst>
        </xdr:cNvPr>
        <xdr:cNvCxnSpPr/>
      </xdr:nvCxnSpPr>
      <xdr:spPr>
        <a:xfrm>
          <a:off x="2019300" y="107311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12881</xdr:rowOff>
    </xdr:from>
    <xdr:to>
      <xdr:col>6</xdr:col>
      <xdr:colOff>38100</xdr:colOff>
      <xdr:row>62</xdr:row>
      <xdr:rowOff>114481</xdr:rowOff>
    </xdr:to>
    <xdr:sp macro="" textlink="">
      <xdr:nvSpPr>
        <xdr:cNvPr id="145" name="楕円 144">
          <a:extLst>
            <a:ext uri="{FF2B5EF4-FFF2-40B4-BE49-F238E27FC236}">
              <a16:creationId xmlns:a16="http://schemas.microsoft.com/office/drawing/2014/main" id="{028D2CBF-4989-4B2B-86F0-C79FFA7E372A}"/>
            </a:ext>
          </a:extLst>
        </xdr:cNvPr>
        <xdr:cNvSpPr/>
      </xdr:nvSpPr>
      <xdr:spPr>
        <a:xfrm>
          <a:off x="1079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63681</xdr:rowOff>
    </xdr:from>
    <xdr:to>
      <xdr:col>10</xdr:col>
      <xdr:colOff>114300</xdr:colOff>
      <xdr:row>62</xdr:row>
      <xdr:rowOff>101237</xdr:rowOff>
    </xdr:to>
    <xdr:cxnSp macro="">
      <xdr:nvCxnSpPr>
        <xdr:cNvPr id="146" name="直線コネクタ 145">
          <a:extLst>
            <a:ext uri="{FF2B5EF4-FFF2-40B4-BE49-F238E27FC236}">
              <a16:creationId xmlns:a16="http://schemas.microsoft.com/office/drawing/2014/main" id="{5DF69C9E-9262-49F4-981E-3F596AF7E5E2}"/>
            </a:ext>
          </a:extLst>
        </xdr:cNvPr>
        <xdr:cNvCxnSpPr/>
      </xdr:nvCxnSpPr>
      <xdr:spPr>
        <a:xfrm>
          <a:off x="1130300" y="106935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45193</xdr:rowOff>
    </xdr:from>
    <xdr:ext cx="405111" cy="259045"/>
    <xdr:sp macro="" textlink="">
      <xdr:nvSpPr>
        <xdr:cNvPr id="147" name="n_1mainValue【体育館・プール】&#10;有形固定資産減価償却率">
          <a:extLst>
            <a:ext uri="{FF2B5EF4-FFF2-40B4-BE49-F238E27FC236}">
              <a16:creationId xmlns:a16="http://schemas.microsoft.com/office/drawing/2014/main" id="{41FA15AE-F284-46E8-828F-8AC755669BBF}"/>
            </a:ext>
          </a:extLst>
        </xdr:cNvPr>
        <xdr:cNvSpPr txBox="1"/>
      </xdr:nvSpPr>
      <xdr:spPr>
        <a:xfrm>
          <a:off x="35820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148" name="n_2mainValue【体育館・プール】&#10;有形固定資産減価償却率">
          <a:extLst>
            <a:ext uri="{FF2B5EF4-FFF2-40B4-BE49-F238E27FC236}">
              <a16:creationId xmlns:a16="http://schemas.microsoft.com/office/drawing/2014/main" id="{394942FA-B6F5-4A4E-9802-4867BF87036A}"/>
            </a:ext>
          </a:extLst>
        </xdr:cNvPr>
        <xdr:cNvSpPr txBox="1"/>
      </xdr:nvSpPr>
      <xdr:spPr>
        <a:xfrm>
          <a:off x="2705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143164</xdr:rowOff>
    </xdr:from>
    <xdr:ext cx="405111" cy="259045"/>
    <xdr:sp macro="" textlink="">
      <xdr:nvSpPr>
        <xdr:cNvPr id="149" name="n_3mainValue【体育館・プール】&#10;有形固定資産減価償却率">
          <a:extLst>
            <a:ext uri="{FF2B5EF4-FFF2-40B4-BE49-F238E27FC236}">
              <a16:creationId xmlns:a16="http://schemas.microsoft.com/office/drawing/2014/main" id="{86475AE1-EAAF-4AE2-8866-C83519F3E607}"/>
            </a:ext>
          </a:extLst>
        </xdr:cNvPr>
        <xdr:cNvSpPr txBox="1"/>
      </xdr:nvSpPr>
      <xdr:spPr>
        <a:xfrm>
          <a:off x="1816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105608</xdr:rowOff>
    </xdr:from>
    <xdr:ext cx="405111" cy="259045"/>
    <xdr:sp macro="" textlink="">
      <xdr:nvSpPr>
        <xdr:cNvPr id="150" name="n_4mainValue【体育館・プール】&#10;有形固定資産減価償却率">
          <a:extLst>
            <a:ext uri="{FF2B5EF4-FFF2-40B4-BE49-F238E27FC236}">
              <a16:creationId xmlns:a16="http://schemas.microsoft.com/office/drawing/2014/main" id="{FBF63E4E-FB7A-463A-BAB6-7B6B857A98C6}"/>
            </a:ext>
          </a:extLst>
        </xdr:cNvPr>
        <xdr:cNvSpPr txBox="1"/>
      </xdr:nvSpPr>
      <xdr:spPr>
        <a:xfrm>
          <a:off x="927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1" name="正方形/長方形 150">
          <a:extLst>
            <a:ext uri="{FF2B5EF4-FFF2-40B4-BE49-F238E27FC236}">
              <a16:creationId xmlns:a16="http://schemas.microsoft.com/office/drawing/2014/main" id="{888548B2-3E06-4AC2-BB92-F2DC3D16031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2" name="正方形/長方形 151">
          <a:extLst>
            <a:ext uri="{FF2B5EF4-FFF2-40B4-BE49-F238E27FC236}">
              <a16:creationId xmlns:a16="http://schemas.microsoft.com/office/drawing/2014/main" id="{94359560-81CC-4B9A-8A6F-7C7DB86AFF7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3" name="正方形/長方形 152">
          <a:extLst>
            <a:ext uri="{FF2B5EF4-FFF2-40B4-BE49-F238E27FC236}">
              <a16:creationId xmlns:a16="http://schemas.microsoft.com/office/drawing/2014/main" id="{7EA5A484-E11A-4F6B-B6AC-31DA4C72B6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4" name="正方形/長方形 153">
          <a:extLst>
            <a:ext uri="{FF2B5EF4-FFF2-40B4-BE49-F238E27FC236}">
              <a16:creationId xmlns:a16="http://schemas.microsoft.com/office/drawing/2014/main" id="{9ED12F26-D768-4C5F-ADEB-3BAECE0C7F1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5" name="正方形/長方形 154">
          <a:extLst>
            <a:ext uri="{FF2B5EF4-FFF2-40B4-BE49-F238E27FC236}">
              <a16:creationId xmlns:a16="http://schemas.microsoft.com/office/drawing/2014/main" id="{CAE88E6E-78E8-468C-AB30-FA680B2E34F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6" name="正方形/長方形 155">
          <a:extLst>
            <a:ext uri="{FF2B5EF4-FFF2-40B4-BE49-F238E27FC236}">
              <a16:creationId xmlns:a16="http://schemas.microsoft.com/office/drawing/2014/main" id="{04DD27CC-54D9-4DBF-A347-A7C9C83C57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7" name="正方形/長方形 156">
          <a:extLst>
            <a:ext uri="{FF2B5EF4-FFF2-40B4-BE49-F238E27FC236}">
              <a16:creationId xmlns:a16="http://schemas.microsoft.com/office/drawing/2014/main" id="{77DF7533-92EB-4108-8305-E171D2D4FE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8" name="正方形/長方形 157">
          <a:extLst>
            <a:ext uri="{FF2B5EF4-FFF2-40B4-BE49-F238E27FC236}">
              <a16:creationId xmlns:a16="http://schemas.microsoft.com/office/drawing/2014/main" id="{3CD099A6-79C0-44F5-8CBF-3A78914BF3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9" name="テキスト ボックス 158">
          <a:extLst>
            <a:ext uri="{FF2B5EF4-FFF2-40B4-BE49-F238E27FC236}">
              <a16:creationId xmlns:a16="http://schemas.microsoft.com/office/drawing/2014/main" id="{7BEEADAA-3152-4B4B-AEE9-2BAB5B3090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0" name="直線コネクタ 159">
          <a:extLst>
            <a:ext uri="{FF2B5EF4-FFF2-40B4-BE49-F238E27FC236}">
              <a16:creationId xmlns:a16="http://schemas.microsoft.com/office/drawing/2014/main" id="{E5EBBECC-8EC1-477C-BF3B-900535E18C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1" name="直線コネクタ 160">
          <a:extLst>
            <a:ext uri="{FF2B5EF4-FFF2-40B4-BE49-F238E27FC236}">
              <a16:creationId xmlns:a16="http://schemas.microsoft.com/office/drawing/2014/main" id="{6215BB0F-F794-4AC7-9557-CB8E660DAD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9BCF06A7-8CA9-43C9-A940-EAEEE62C6C1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3" name="直線コネクタ 162">
          <a:extLst>
            <a:ext uri="{FF2B5EF4-FFF2-40B4-BE49-F238E27FC236}">
              <a16:creationId xmlns:a16="http://schemas.microsoft.com/office/drawing/2014/main" id="{330DDA2C-9C1F-447F-9EC4-1EFFC27A720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4" name="テキスト ボックス 163">
          <a:extLst>
            <a:ext uri="{FF2B5EF4-FFF2-40B4-BE49-F238E27FC236}">
              <a16:creationId xmlns:a16="http://schemas.microsoft.com/office/drawing/2014/main" id="{93E3484D-0CA7-44A6-9382-D36F455674B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5" name="直線コネクタ 164">
          <a:extLst>
            <a:ext uri="{FF2B5EF4-FFF2-40B4-BE49-F238E27FC236}">
              <a16:creationId xmlns:a16="http://schemas.microsoft.com/office/drawing/2014/main" id="{B42752BD-DCE5-4C68-BA3D-044D287F4BE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66" name="テキスト ボックス 165">
          <a:extLst>
            <a:ext uri="{FF2B5EF4-FFF2-40B4-BE49-F238E27FC236}">
              <a16:creationId xmlns:a16="http://schemas.microsoft.com/office/drawing/2014/main" id="{E5FE4A8C-7E57-41A3-8A4F-D8EBFBB9FF7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67" name="直線コネクタ 166">
          <a:extLst>
            <a:ext uri="{FF2B5EF4-FFF2-40B4-BE49-F238E27FC236}">
              <a16:creationId xmlns:a16="http://schemas.microsoft.com/office/drawing/2014/main" id="{7F9CFC9A-D3D7-4BF7-A461-A2DC8C7408D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68" name="テキスト ボックス 167">
          <a:extLst>
            <a:ext uri="{FF2B5EF4-FFF2-40B4-BE49-F238E27FC236}">
              <a16:creationId xmlns:a16="http://schemas.microsoft.com/office/drawing/2014/main" id="{EDAF0DDB-6509-4408-A5E8-11066C14389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69" name="直線コネクタ 168">
          <a:extLst>
            <a:ext uri="{FF2B5EF4-FFF2-40B4-BE49-F238E27FC236}">
              <a16:creationId xmlns:a16="http://schemas.microsoft.com/office/drawing/2014/main" id="{1BDE2DD7-3482-4E31-849D-00459A67EB5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0" name="テキスト ボックス 169">
          <a:extLst>
            <a:ext uri="{FF2B5EF4-FFF2-40B4-BE49-F238E27FC236}">
              <a16:creationId xmlns:a16="http://schemas.microsoft.com/office/drawing/2014/main" id="{29BE785F-E386-4EBF-AB1E-57C9814AD81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1" name="直線コネクタ 170">
          <a:extLst>
            <a:ext uri="{FF2B5EF4-FFF2-40B4-BE49-F238E27FC236}">
              <a16:creationId xmlns:a16="http://schemas.microsoft.com/office/drawing/2014/main" id="{2F4C27CF-A8D9-4205-809A-FBD169AF57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2" name="テキスト ボックス 171">
          <a:extLst>
            <a:ext uri="{FF2B5EF4-FFF2-40B4-BE49-F238E27FC236}">
              <a16:creationId xmlns:a16="http://schemas.microsoft.com/office/drawing/2014/main" id="{65126619-B4B6-4BC1-9AE2-AE943E00386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3" name="【体育館・プール】&#10;一人当たり面積グラフ枠">
          <a:extLst>
            <a:ext uri="{FF2B5EF4-FFF2-40B4-BE49-F238E27FC236}">
              <a16:creationId xmlns:a16="http://schemas.microsoft.com/office/drawing/2014/main" id="{9643A44E-26EE-4BD0-9296-638E2FA667E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74" name="直線コネクタ 173">
          <a:extLst>
            <a:ext uri="{FF2B5EF4-FFF2-40B4-BE49-F238E27FC236}">
              <a16:creationId xmlns:a16="http://schemas.microsoft.com/office/drawing/2014/main" id="{9ED4DB42-4C67-4680-8137-0A9083923BEB}"/>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75" name="【体育館・プール】&#10;一人当たり面積最小値テキスト">
          <a:extLst>
            <a:ext uri="{FF2B5EF4-FFF2-40B4-BE49-F238E27FC236}">
              <a16:creationId xmlns:a16="http://schemas.microsoft.com/office/drawing/2014/main" id="{70CA0B82-C09D-4B46-9EBB-81AFA37E62DF}"/>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76" name="直線コネクタ 175">
          <a:extLst>
            <a:ext uri="{FF2B5EF4-FFF2-40B4-BE49-F238E27FC236}">
              <a16:creationId xmlns:a16="http://schemas.microsoft.com/office/drawing/2014/main" id="{CE7F73C7-B4F2-4FFC-96D8-21984BDB245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77" name="【体育館・プール】&#10;一人当たり面積最大値テキスト">
          <a:extLst>
            <a:ext uri="{FF2B5EF4-FFF2-40B4-BE49-F238E27FC236}">
              <a16:creationId xmlns:a16="http://schemas.microsoft.com/office/drawing/2014/main" id="{080D0DC7-DE66-418B-979D-B3B689C5CB33}"/>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78" name="直線コネクタ 177">
          <a:extLst>
            <a:ext uri="{FF2B5EF4-FFF2-40B4-BE49-F238E27FC236}">
              <a16:creationId xmlns:a16="http://schemas.microsoft.com/office/drawing/2014/main" id="{3C478C29-52EA-4622-A3D2-D1E21CB4A22A}"/>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79" name="【体育館・プール】&#10;一人当たり面積平均値テキスト">
          <a:extLst>
            <a:ext uri="{FF2B5EF4-FFF2-40B4-BE49-F238E27FC236}">
              <a16:creationId xmlns:a16="http://schemas.microsoft.com/office/drawing/2014/main" id="{053E4E9E-EC45-49AE-87B2-06825C815223}"/>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80" name="フローチャート: 判断 179">
          <a:extLst>
            <a:ext uri="{FF2B5EF4-FFF2-40B4-BE49-F238E27FC236}">
              <a16:creationId xmlns:a16="http://schemas.microsoft.com/office/drawing/2014/main" id="{00FDF4BE-EA7D-4E06-BEB3-BD6D8AEE763F}"/>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81" name="フローチャート: 判断 180">
          <a:extLst>
            <a:ext uri="{FF2B5EF4-FFF2-40B4-BE49-F238E27FC236}">
              <a16:creationId xmlns:a16="http://schemas.microsoft.com/office/drawing/2014/main" id="{3CFBE3D2-838F-4C4A-BEBB-289ACC0D3ABB}"/>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135272</xdr:rowOff>
    </xdr:from>
    <xdr:ext cx="469744" cy="259045"/>
    <xdr:sp macro="" textlink="">
      <xdr:nvSpPr>
        <xdr:cNvPr id="182" name="n_1aveValue【体育館・プール】&#10;一人当たり面積">
          <a:extLst>
            <a:ext uri="{FF2B5EF4-FFF2-40B4-BE49-F238E27FC236}">
              <a16:creationId xmlns:a16="http://schemas.microsoft.com/office/drawing/2014/main" id="{7483438D-AB6F-47D6-ABDA-E8D82FF68D9F}"/>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52070</xdr:rowOff>
    </xdr:from>
    <xdr:to>
      <xdr:col>46</xdr:col>
      <xdr:colOff>38100</xdr:colOff>
      <xdr:row>62</xdr:row>
      <xdr:rowOff>153670</xdr:rowOff>
    </xdr:to>
    <xdr:sp macro="" textlink="">
      <xdr:nvSpPr>
        <xdr:cNvPr id="183" name="フローチャート: 判断 182">
          <a:extLst>
            <a:ext uri="{FF2B5EF4-FFF2-40B4-BE49-F238E27FC236}">
              <a16:creationId xmlns:a16="http://schemas.microsoft.com/office/drawing/2014/main" id="{F6C075A0-499C-4017-A29C-D5E9C3F63E4F}"/>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144797</xdr:rowOff>
    </xdr:from>
    <xdr:ext cx="469744" cy="259045"/>
    <xdr:sp macro="" textlink="">
      <xdr:nvSpPr>
        <xdr:cNvPr id="184" name="n_2aveValue【体育館・プール】&#10;一人当たり面積">
          <a:extLst>
            <a:ext uri="{FF2B5EF4-FFF2-40B4-BE49-F238E27FC236}">
              <a16:creationId xmlns:a16="http://schemas.microsoft.com/office/drawing/2014/main" id="{3AFA2274-41E7-4266-9F09-C496D44E1E11}"/>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57785</xdr:rowOff>
    </xdr:from>
    <xdr:to>
      <xdr:col>41</xdr:col>
      <xdr:colOff>101600</xdr:colOff>
      <xdr:row>62</xdr:row>
      <xdr:rowOff>159385</xdr:rowOff>
    </xdr:to>
    <xdr:sp macro="" textlink="">
      <xdr:nvSpPr>
        <xdr:cNvPr id="185" name="フローチャート: 判断 184">
          <a:extLst>
            <a:ext uri="{FF2B5EF4-FFF2-40B4-BE49-F238E27FC236}">
              <a16:creationId xmlns:a16="http://schemas.microsoft.com/office/drawing/2014/main" id="{982D9A2E-1682-4829-9F44-1A275DB461F8}"/>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150512</xdr:rowOff>
    </xdr:from>
    <xdr:ext cx="469744" cy="259045"/>
    <xdr:sp macro="" textlink="">
      <xdr:nvSpPr>
        <xdr:cNvPr id="186" name="n_3aveValue【体育館・プール】&#10;一人当たり面積">
          <a:extLst>
            <a:ext uri="{FF2B5EF4-FFF2-40B4-BE49-F238E27FC236}">
              <a16:creationId xmlns:a16="http://schemas.microsoft.com/office/drawing/2014/main" id="{BC8C6435-22C1-4C76-966C-7E91782E2590}"/>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52070</xdr:rowOff>
    </xdr:from>
    <xdr:to>
      <xdr:col>36</xdr:col>
      <xdr:colOff>165100</xdr:colOff>
      <xdr:row>62</xdr:row>
      <xdr:rowOff>153670</xdr:rowOff>
    </xdr:to>
    <xdr:sp macro="" textlink="">
      <xdr:nvSpPr>
        <xdr:cNvPr id="187" name="フローチャート: 判断 186">
          <a:extLst>
            <a:ext uri="{FF2B5EF4-FFF2-40B4-BE49-F238E27FC236}">
              <a16:creationId xmlns:a16="http://schemas.microsoft.com/office/drawing/2014/main" id="{FB5AF9E5-D701-4F99-8C90-FE81E6A6B375}"/>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144797</xdr:rowOff>
    </xdr:from>
    <xdr:ext cx="469744" cy="259045"/>
    <xdr:sp macro="" textlink="">
      <xdr:nvSpPr>
        <xdr:cNvPr id="188" name="n_4aveValue【体育館・プール】&#10;一人当たり面積">
          <a:extLst>
            <a:ext uri="{FF2B5EF4-FFF2-40B4-BE49-F238E27FC236}">
              <a16:creationId xmlns:a16="http://schemas.microsoft.com/office/drawing/2014/main" id="{8CA0C6E6-03AD-4231-B4E9-9BDF2D9297C0}"/>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D005A1A-5174-4CDA-8FA2-3830F28F31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4C6C40A-EE58-4290-AB94-93C408E5A3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1C1E4E3B-A282-427E-9F3C-5CBAF621F2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11C17576-F622-42C6-976F-2E916013E8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4343AF1C-3AE5-4ADC-80CA-79903BBF83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194" name="楕円 193">
          <a:extLst>
            <a:ext uri="{FF2B5EF4-FFF2-40B4-BE49-F238E27FC236}">
              <a16:creationId xmlns:a16="http://schemas.microsoft.com/office/drawing/2014/main" id="{C72CA134-C5F6-42E8-8F6C-C84AB385D6D0}"/>
            </a:ext>
          </a:extLst>
        </xdr:cNvPr>
        <xdr:cNvSpPr/>
      </xdr:nvSpPr>
      <xdr:spPr>
        <a:xfrm>
          <a:off x="10426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135907</xdr:rowOff>
    </xdr:from>
    <xdr:ext cx="469744" cy="259045"/>
    <xdr:sp macro="" textlink="">
      <xdr:nvSpPr>
        <xdr:cNvPr id="195" name="【体育館・プール】&#10;一人当たり面積該当値テキスト">
          <a:extLst>
            <a:ext uri="{FF2B5EF4-FFF2-40B4-BE49-F238E27FC236}">
              <a16:creationId xmlns:a16="http://schemas.microsoft.com/office/drawing/2014/main" id="{D44AEDEF-3B20-4DA9-9987-631D018CA1C4}"/>
            </a:ext>
          </a:extLst>
        </xdr:cNvPr>
        <xdr:cNvSpPr txBox="1"/>
      </xdr:nvSpPr>
      <xdr:spPr>
        <a:xfrm>
          <a:off x="10515600"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109220</xdr:rowOff>
    </xdr:from>
    <xdr:to>
      <xdr:col>50</xdr:col>
      <xdr:colOff>165100</xdr:colOff>
      <xdr:row>62</xdr:row>
      <xdr:rowOff>39370</xdr:rowOff>
    </xdr:to>
    <xdr:sp macro="" textlink="">
      <xdr:nvSpPr>
        <xdr:cNvPr id="196" name="楕円 195">
          <a:extLst>
            <a:ext uri="{FF2B5EF4-FFF2-40B4-BE49-F238E27FC236}">
              <a16:creationId xmlns:a16="http://schemas.microsoft.com/office/drawing/2014/main" id="{9AB1EFFD-E99E-409D-B9BD-BA1D88B44A37}"/>
            </a:ext>
          </a:extLst>
        </xdr:cNvPr>
        <xdr:cNvSpPr/>
      </xdr:nvSpPr>
      <xdr:spPr>
        <a:xfrm>
          <a:off x="958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160020</xdr:rowOff>
    </xdr:from>
    <xdr:to>
      <xdr:col>55</xdr:col>
      <xdr:colOff>0</xdr:colOff>
      <xdr:row>61</xdr:row>
      <xdr:rowOff>163830</xdr:rowOff>
    </xdr:to>
    <xdr:cxnSp macro="">
      <xdr:nvCxnSpPr>
        <xdr:cNvPr id="197" name="直線コネクタ 196">
          <a:extLst>
            <a:ext uri="{FF2B5EF4-FFF2-40B4-BE49-F238E27FC236}">
              <a16:creationId xmlns:a16="http://schemas.microsoft.com/office/drawing/2014/main" id="{D0FA9E18-97F2-4FF8-A376-9FFF62C4C422}"/>
            </a:ext>
          </a:extLst>
        </xdr:cNvPr>
        <xdr:cNvCxnSpPr/>
      </xdr:nvCxnSpPr>
      <xdr:spPr>
        <a:xfrm>
          <a:off x="9639300" y="1061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103505</xdr:rowOff>
    </xdr:from>
    <xdr:to>
      <xdr:col>46</xdr:col>
      <xdr:colOff>38100</xdr:colOff>
      <xdr:row>62</xdr:row>
      <xdr:rowOff>33655</xdr:rowOff>
    </xdr:to>
    <xdr:sp macro="" textlink="">
      <xdr:nvSpPr>
        <xdr:cNvPr id="198" name="楕円 197">
          <a:extLst>
            <a:ext uri="{FF2B5EF4-FFF2-40B4-BE49-F238E27FC236}">
              <a16:creationId xmlns:a16="http://schemas.microsoft.com/office/drawing/2014/main" id="{78875F20-7D01-4E7A-8E4D-8F54CAE7D6EE}"/>
            </a:ext>
          </a:extLst>
        </xdr:cNvPr>
        <xdr:cNvSpPr/>
      </xdr:nvSpPr>
      <xdr:spPr>
        <a:xfrm>
          <a:off x="869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154305</xdr:rowOff>
    </xdr:from>
    <xdr:to>
      <xdr:col>50</xdr:col>
      <xdr:colOff>114300</xdr:colOff>
      <xdr:row>61</xdr:row>
      <xdr:rowOff>160020</xdr:rowOff>
    </xdr:to>
    <xdr:cxnSp macro="">
      <xdr:nvCxnSpPr>
        <xdr:cNvPr id="199" name="直線コネクタ 198">
          <a:extLst>
            <a:ext uri="{FF2B5EF4-FFF2-40B4-BE49-F238E27FC236}">
              <a16:creationId xmlns:a16="http://schemas.microsoft.com/office/drawing/2014/main" id="{CE9382A3-9EFC-4682-9EFB-DB10309E072C}"/>
            </a:ext>
          </a:extLst>
        </xdr:cNvPr>
        <xdr:cNvCxnSpPr/>
      </xdr:nvCxnSpPr>
      <xdr:spPr>
        <a:xfrm>
          <a:off x="8750300" y="1061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82550</xdr:rowOff>
    </xdr:from>
    <xdr:to>
      <xdr:col>41</xdr:col>
      <xdr:colOff>101600</xdr:colOff>
      <xdr:row>62</xdr:row>
      <xdr:rowOff>12700</xdr:rowOff>
    </xdr:to>
    <xdr:sp macro="" textlink="">
      <xdr:nvSpPr>
        <xdr:cNvPr id="200" name="楕円 199">
          <a:extLst>
            <a:ext uri="{FF2B5EF4-FFF2-40B4-BE49-F238E27FC236}">
              <a16:creationId xmlns:a16="http://schemas.microsoft.com/office/drawing/2014/main" id="{F52DE345-C018-466D-A503-01CBAC4EBDED}"/>
            </a:ext>
          </a:extLst>
        </xdr:cNvPr>
        <xdr:cNvSpPr/>
      </xdr:nvSpPr>
      <xdr:spPr>
        <a:xfrm>
          <a:off x="781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133350</xdr:rowOff>
    </xdr:from>
    <xdr:to>
      <xdr:col>45</xdr:col>
      <xdr:colOff>177800</xdr:colOff>
      <xdr:row>61</xdr:row>
      <xdr:rowOff>154305</xdr:rowOff>
    </xdr:to>
    <xdr:cxnSp macro="">
      <xdr:nvCxnSpPr>
        <xdr:cNvPr id="201" name="直線コネクタ 200">
          <a:extLst>
            <a:ext uri="{FF2B5EF4-FFF2-40B4-BE49-F238E27FC236}">
              <a16:creationId xmlns:a16="http://schemas.microsoft.com/office/drawing/2014/main" id="{1BF940E3-F7E5-4FAC-A29C-8F96898004D2}"/>
            </a:ext>
          </a:extLst>
        </xdr:cNvPr>
        <xdr:cNvCxnSpPr/>
      </xdr:nvCxnSpPr>
      <xdr:spPr>
        <a:xfrm>
          <a:off x="7861300" y="105918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76835</xdr:rowOff>
    </xdr:from>
    <xdr:to>
      <xdr:col>36</xdr:col>
      <xdr:colOff>165100</xdr:colOff>
      <xdr:row>62</xdr:row>
      <xdr:rowOff>6985</xdr:rowOff>
    </xdr:to>
    <xdr:sp macro="" textlink="">
      <xdr:nvSpPr>
        <xdr:cNvPr id="202" name="楕円 201">
          <a:extLst>
            <a:ext uri="{FF2B5EF4-FFF2-40B4-BE49-F238E27FC236}">
              <a16:creationId xmlns:a16="http://schemas.microsoft.com/office/drawing/2014/main" id="{88A6B200-255F-4700-B537-BF71D9CA301A}"/>
            </a:ext>
          </a:extLst>
        </xdr:cNvPr>
        <xdr:cNvSpPr/>
      </xdr:nvSpPr>
      <xdr:spPr>
        <a:xfrm>
          <a:off x="6921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127635</xdr:rowOff>
    </xdr:from>
    <xdr:to>
      <xdr:col>41</xdr:col>
      <xdr:colOff>50800</xdr:colOff>
      <xdr:row>61</xdr:row>
      <xdr:rowOff>133350</xdr:rowOff>
    </xdr:to>
    <xdr:cxnSp macro="">
      <xdr:nvCxnSpPr>
        <xdr:cNvPr id="203" name="直線コネクタ 202">
          <a:extLst>
            <a:ext uri="{FF2B5EF4-FFF2-40B4-BE49-F238E27FC236}">
              <a16:creationId xmlns:a16="http://schemas.microsoft.com/office/drawing/2014/main" id="{B2AB0B1F-024B-4218-B30A-7CA045E94904}"/>
            </a:ext>
          </a:extLst>
        </xdr:cNvPr>
        <xdr:cNvCxnSpPr/>
      </xdr:nvCxnSpPr>
      <xdr:spPr>
        <a:xfrm>
          <a:off x="6972300" y="10586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55897</xdr:rowOff>
    </xdr:from>
    <xdr:ext cx="469744" cy="259045"/>
    <xdr:sp macro="" textlink="">
      <xdr:nvSpPr>
        <xdr:cNvPr id="204" name="n_1mainValue【体育館・プール】&#10;一人当たり面積">
          <a:extLst>
            <a:ext uri="{FF2B5EF4-FFF2-40B4-BE49-F238E27FC236}">
              <a16:creationId xmlns:a16="http://schemas.microsoft.com/office/drawing/2014/main" id="{E39980C6-E26C-42C3-9AC4-3C5E561C7BB3}"/>
            </a:ext>
          </a:extLst>
        </xdr:cNvPr>
        <xdr:cNvSpPr txBox="1"/>
      </xdr:nvSpPr>
      <xdr:spPr>
        <a:xfrm>
          <a:off x="93917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05" name="n_2mainValue【体育館・プール】&#10;一人当たり面積">
          <a:extLst>
            <a:ext uri="{FF2B5EF4-FFF2-40B4-BE49-F238E27FC236}">
              <a16:creationId xmlns:a16="http://schemas.microsoft.com/office/drawing/2014/main" id="{EB24219D-491F-4FCA-9861-9E55666D363A}"/>
            </a:ext>
          </a:extLst>
        </xdr:cNvPr>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06" name="n_3mainValue【体育館・プール】&#10;一人当たり面積">
          <a:extLst>
            <a:ext uri="{FF2B5EF4-FFF2-40B4-BE49-F238E27FC236}">
              <a16:creationId xmlns:a16="http://schemas.microsoft.com/office/drawing/2014/main" id="{830C5EBC-B6E8-4434-BA92-038E37212061}"/>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23512</xdr:rowOff>
    </xdr:from>
    <xdr:ext cx="469744" cy="259045"/>
    <xdr:sp macro="" textlink="">
      <xdr:nvSpPr>
        <xdr:cNvPr id="207" name="n_4mainValue【体育館・プール】&#10;一人当たり面積">
          <a:extLst>
            <a:ext uri="{FF2B5EF4-FFF2-40B4-BE49-F238E27FC236}">
              <a16:creationId xmlns:a16="http://schemas.microsoft.com/office/drawing/2014/main" id="{068D1FA9-D993-47E4-97A0-F71744C66421}"/>
            </a:ext>
          </a:extLst>
        </xdr:cNvPr>
        <xdr:cNvSpPr txBox="1"/>
      </xdr:nvSpPr>
      <xdr:spPr>
        <a:xfrm>
          <a:off x="6737427" y="103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id="{B5A45B42-3D92-43E0-A7D3-1D4F69F357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id="{FB2D9981-779E-4AD7-9646-312248827C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id="{EAD701BB-88D6-4449-A110-74D2A64D87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id="{EE40BE4E-EB69-4BC8-ADC1-1C5EBC130E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id="{068C027E-D094-41FD-A5AD-6ACB054897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id="{0E85142E-BFB0-48DE-8262-A956D85D36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id="{5C4B7573-D693-48E0-8FD3-B7E9DF84F6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id="{0A3FED4F-2E1F-43C4-AE21-B267D20640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id="{9F2CB36A-6A02-49EC-899B-C007FAE4C0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id="{AA95C5C2-9390-4CB7-A83B-ECD911A26F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8" name="テキスト ボックス 217">
          <a:extLst>
            <a:ext uri="{FF2B5EF4-FFF2-40B4-BE49-F238E27FC236}">
              <a16:creationId xmlns:a16="http://schemas.microsoft.com/office/drawing/2014/main" id="{596C4B1B-5ED1-494D-917F-4522D64F1D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a:extLst>
            <a:ext uri="{FF2B5EF4-FFF2-40B4-BE49-F238E27FC236}">
              <a16:creationId xmlns:a16="http://schemas.microsoft.com/office/drawing/2014/main" id="{BBCF873C-3C2A-4D7B-A22E-BDDE50A5ECB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0" name="テキスト ボックス 219">
          <a:extLst>
            <a:ext uri="{FF2B5EF4-FFF2-40B4-BE49-F238E27FC236}">
              <a16:creationId xmlns:a16="http://schemas.microsoft.com/office/drawing/2014/main" id="{952EDF8D-B5CD-46A9-B300-FE318A4856D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a:extLst>
            <a:ext uri="{FF2B5EF4-FFF2-40B4-BE49-F238E27FC236}">
              <a16:creationId xmlns:a16="http://schemas.microsoft.com/office/drawing/2014/main" id="{35E0F2D3-3AD7-4F60-8360-7ED1A761CBB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a:extLst>
            <a:ext uri="{FF2B5EF4-FFF2-40B4-BE49-F238E27FC236}">
              <a16:creationId xmlns:a16="http://schemas.microsoft.com/office/drawing/2014/main" id="{69C4A9E3-B39F-4381-B989-7064195D373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a:extLst>
            <a:ext uri="{FF2B5EF4-FFF2-40B4-BE49-F238E27FC236}">
              <a16:creationId xmlns:a16="http://schemas.microsoft.com/office/drawing/2014/main" id="{EA4DDF98-0A0D-4FAE-B521-C2B1421EA64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a:extLst>
            <a:ext uri="{FF2B5EF4-FFF2-40B4-BE49-F238E27FC236}">
              <a16:creationId xmlns:a16="http://schemas.microsoft.com/office/drawing/2014/main" id="{EE9D9739-B812-4035-AFFF-FADA1DBF882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a:extLst>
            <a:ext uri="{FF2B5EF4-FFF2-40B4-BE49-F238E27FC236}">
              <a16:creationId xmlns:a16="http://schemas.microsoft.com/office/drawing/2014/main" id="{2AECA3B0-DE76-4CF2-9E9A-30AEDDEC449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a:extLst>
            <a:ext uri="{FF2B5EF4-FFF2-40B4-BE49-F238E27FC236}">
              <a16:creationId xmlns:a16="http://schemas.microsoft.com/office/drawing/2014/main" id="{938D3210-8126-475D-ABC9-99A8B230616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a:extLst>
            <a:ext uri="{FF2B5EF4-FFF2-40B4-BE49-F238E27FC236}">
              <a16:creationId xmlns:a16="http://schemas.microsoft.com/office/drawing/2014/main" id="{7225F88E-BF09-4DF3-A02E-4D3D4E5602D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8" name="テキスト ボックス 227">
          <a:extLst>
            <a:ext uri="{FF2B5EF4-FFF2-40B4-BE49-F238E27FC236}">
              <a16:creationId xmlns:a16="http://schemas.microsoft.com/office/drawing/2014/main" id="{DFC3D307-EAF1-4CF6-93BA-F3EF5F74B29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a:extLst>
            <a:ext uri="{FF2B5EF4-FFF2-40B4-BE49-F238E27FC236}">
              <a16:creationId xmlns:a16="http://schemas.microsoft.com/office/drawing/2014/main" id="{556737A3-C93E-4F30-9A2C-3F234EDA75B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0" name="テキスト ボックス 229">
          <a:extLst>
            <a:ext uri="{FF2B5EF4-FFF2-40B4-BE49-F238E27FC236}">
              <a16:creationId xmlns:a16="http://schemas.microsoft.com/office/drawing/2014/main" id="{A7630DB9-9682-446B-8484-133BFB49894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福祉施設】&#10;有形固定資産減価償却率グラフ枠">
          <a:extLst>
            <a:ext uri="{FF2B5EF4-FFF2-40B4-BE49-F238E27FC236}">
              <a16:creationId xmlns:a16="http://schemas.microsoft.com/office/drawing/2014/main" id="{90F8771E-4FCC-41B1-91DC-CC8894546E9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32" name="直線コネクタ 231">
          <a:extLst>
            <a:ext uri="{FF2B5EF4-FFF2-40B4-BE49-F238E27FC236}">
              <a16:creationId xmlns:a16="http://schemas.microsoft.com/office/drawing/2014/main" id="{92504C3D-6329-447F-97E4-FB23F798132A}"/>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33" name="【福祉施設】&#10;有形固定資産減価償却率最小値テキスト">
          <a:extLst>
            <a:ext uri="{FF2B5EF4-FFF2-40B4-BE49-F238E27FC236}">
              <a16:creationId xmlns:a16="http://schemas.microsoft.com/office/drawing/2014/main" id="{97B8D0E3-AD3B-469C-B77E-F295D0CFF0C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34" name="直線コネクタ 233">
          <a:extLst>
            <a:ext uri="{FF2B5EF4-FFF2-40B4-BE49-F238E27FC236}">
              <a16:creationId xmlns:a16="http://schemas.microsoft.com/office/drawing/2014/main" id="{9695B1BB-959D-47F9-BA4A-66DA5ADC022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5" name="【福祉施設】&#10;有形固定資産減価償却率最大値テキスト">
          <a:extLst>
            <a:ext uri="{FF2B5EF4-FFF2-40B4-BE49-F238E27FC236}">
              <a16:creationId xmlns:a16="http://schemas.microsoft.com/office/drawing/2014/main" id="{6F2E7EBD-4B02-491A-9BC7-E2D3895C6FFB}"/>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6" name="直線コネクタ 235">
          <a:extLst>
            <a:ext uri="{FF2B5EF4-FFF2-40B4-BE49-F238E27FC236}">
              <a16:creationId xmlns:a16="http://schemas.microsoft.com/office/drawing/2014/main" id="{10CF4352-881E-4496-96EF-563E576C3069}"/>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37" name="【福祉施設】&#10;有形固定資産減価償却率平均値テキスト">
          <a:extLst>
            <a:ext uri="{FF2B5EF4-FFF2-40B4-BE49-F238E27FC236}">
              <a16:creationId xmlns:a16="http://schemas.microsoft.com/office/drawing/2014/main" id="{1EF3FF92-5432-4E0A-A28B-5277C6D21FFE}"/>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38" name="フローチャート: 判断 237">
          <a:extLst>
            <a:ext uri="{FF2B5EF4-FFF2-40B4-BE49-F238E27FC236}">
              <a16:creationId xmlns:a16="http://schemas.microsoft.com/office/drawing/2014/main" id="{54C729D1-BA92-4B13-BDD7-D6B18C1E4DCF}"/>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39" name="フローチャート: 判断 238">
          <a:extLst>
            <a:ext uri="{FF2B5EF4-FFF2-40B4-BE49-F238E27FC236}">
              <a16:creationId xmlns:a16="http://schemas.microsoft.com/office/drawing/2014/main" id="{94C5FF0E-CACC-4EB5-94E9-842799A85468}"/>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85741</xdr:rowOff>
    </xdr:from>
    <xdr:ext cx="405111" cy="259045"/>
    <xdr:sp macro="" textlink="">
      <xdr:nvSpPr>
        <xdr:cNvPr id="240" name="n_1aveValue【福祉施設】&#10;有形固定資産減価償却率">
          <a:extLst>
            <a:ext uri="{FF2B5EF4-FFF2-40B4-BE49-F238E27FC236}">
              <a16:creationId xmlns:a16="http://schemas.microsoft.com/office/drawing/2014/main" id="{D111D78F-56E6-490E-AC36-F0E6B8A355D9}"/>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145414</xdr:rowOff>
    </xdr:from>
    <xdr:to>
      <xdr:col>15</xdr:col>
      <xdr:colOff>101600</xdr:colOff>
      <xdr:row>82</xdr:row>
      <xdr:rowOff>75564</xdr:rowOff>
    </xdr:to>
    <xdr:sp macro="" textlink="">
      <xdr:nvSpPr>
        <xdr:cNvPr id="241" name="フローチャート: 判断 240">
          <a:extLst>
            <a:ext uri="{FF2B5EF4-FFF2-40B4-BE49-F238E27FC236}">
              <a16:creationId xmlns:a16="http://schemas.microsoft.com/office/drawing/2014/main" id="{32BABB2B-6196-4667-B1FF-C9510C1DC03D}"/>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66691</xdr:rowOff>
    </xdr:from>
    <xdr:ext cx="405111" cy="259045"/>
    <xdr:sp macro="" textlink="">
      <xdr:nvSpPr>
        <xdr:cNvPr id="242" name="n_2aveValue【福祉施設】&#10;有形固定資産減価償却率">
          <a:extLst>
            <a:ext uri="{FF2B5EF4-FFF2-40B4-BE49-F238E27FC236}">
              <a16:creationId xmlns:a16="http://schemas.microsoft.com/office/drawing/2014/main" id="{D743C2B9-C35A-4D37-BB5E-9CB44E32F1E9}"/>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124461</xdr:rowOff>
    </xdr:from>
    <xdr:to>
      <xdr:col>10</xdr:col>
      <xdr:colOff>165100</xdr:colOff>
      <xdr:row>82</xdr:row>
      <xdr:rowOff>54611</xdr:rowOff>
    </xdr:to>
    <xdr:sp macro="" textlink="">
      <xdr:nvSpPr>
        <xdr:cNvPr id="243" name="フローチャート: 判断 242">
          <a:extLst>
            <a:ext uri="{FF2B5EF4-FFF2-40B4-BE49-F238E27FC236}">
              <a16:creationId xmlns:a16="http://schemas.microsoft.com/office/drawing/2014/main" id="{9FEDFB9E-9178-46DF-87B4-DF3B047CB515}"/>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45738</xdr:rowOff>
    </xdr:from>
    <xdr:ext cx="405111" cy="259045"/>
    <xdr:sp macro="" textlink="">
      <xdr:nvSpPr>
        <xdr:cNvPr id="244" name="n_3aveValue【福祉施設】&#10;有形固定資産減価償却率">
          <a:extLst>
            <a:ext uri="{FF2B5EF4-FFF2-40B4-BE49-F238E27FC236}">
              <a16:creationId xmlns:a16="http://schemas.microsoft.com/office/drawing/2014/main" id="{648FCB66-B34C-47E9-91E6-8E0B7E8F59A9}"/>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107314</xdr:rowOff>
    </xdr:from>
    <xdr:to>
      <xdr:col>6</xdr:col>
      <xdr:colOff>38100</xdr:colOff>
      <xdr:row>82</xdr:row>
      <xdr:rowOff>37464</xdr:rowOff>
    </xdr:to>
    <xdr:sp macro="" textlink="">
      <xdr:nvSpPr>
        <xdr:cNvPr id="245" name="フローチャート: 判断 244">
          <a:extLst>
            <a:ext uri="{FF2B5EF4-FFF2-40B4-BE49-F238E27FC236}">
              <a16:creationId xmlns:a16="http://schemas.microsoft.com/office/drawing/2014/main" id="{5C754CA0-5D7F-4D01-8B11-487C1E0CA0C8}"/>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82</xdr:row>
      <xdr:rowOff>28591</xdr:rowOff>
    </xdr:from>
    <xdr:ext cx="405111" cy="259045"/>
    <xdr:sp macro="" textlink="">
      <xdr:nvSpPr>
        <xdr:cNvPr id="246" name="n_4aveValue【福祉施設】&#10;有形固定資産減価償却率">
          <a:extLst>
            <a:ext uri="{FF2B5EF4-FFF2-40B4-BE49-F238E27FC236}">
              <a16:creationId xmlns:a16="http://schemas.microsoft.com/office/drawing/2014/main" id="{488B69CD-6AA8-4EC3-BD90-8983DC8F1275}"/>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A36661D8-902A-46CD-880A-7A9648AF6E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B2C0CCC4-3903-4905-8509-B90A5DB1B7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5CCE56B0-52D2-4833-97F5-CB6E27F29F9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11C3CB71-DCA4-4D7E-8229-5C8D9B2113D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16CE109-B6E2-4A84-8CBC-621DB205802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252" name="楕円 251">
          <a:extLst>
            <a:ext uri="{FF2B5EF4-FFF2-40B4-BE49-F238E27FC236}">
              <a16:creationId xmlns:a16="http://schemas.microsoft.com/office/drawing/2014/main" id="{C7B5C2DB-05E9-4376-A71F-127AD1A43128}"/>
            </a:ext>
          </a:extLst>
        </xdr:cNvPr>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97807</xdr:rowOff>
    </xdr:from>
    <xdr:ext cx="405111" cy="259045"/>
    <xdr:sp macro="" textlink="">
      <xdr:nvSpPr>
        <xdr:cNvPr id="253" name="【福祉施設】&#10;有形固定資産減価償却率該当値テキスト">
          <a:extLst>
            <a:ext uri="{FF2B5EF4-FFF2-40B4-BE49-F238E27FC236}">
              <a16:creationId xmlns:a16="http://schemas.microsoft.com/office/drawing/2014/main" id="{228574F6-6C09-4BCB-832C-241441912CC9}"/>
            </a:ext>
          </a:extLst>
        </xdr:cNvPr>
        <xdr:cNvSpPr txBox="1"/>
      </xdr:nvSpPr>
      <xdr:spPr>
        <a:xfrm>
          <a:off x="4673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254" name="楕円 253">
          <a:extLst>
            <a:ext uri="{FF2B5EF4-FFF2-40B4-BE49-F238E27FC236}">
              <a16:creationId xmlns:a16="http://schemas.microsoft.com/office/drawing/2014/main" id="{173798EE-BB3E-4E71-BC6B-16C472934D17}"/>
            </a:ext>
          </a:extLst>
        </xdr:cNvPr>
        <xdr:cNvSpPr/>
      </xdr:nvSpPr>
      <xdr:spPr>
        <a:xfrm>
          <a:off x="3746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85725</xdr:rowOff>
    </xdr:from>
    <xdr:to>
      <xdr:col>24</xdr:col>
      <xdr:colOff>63500</xdr:colOff>
      <xdr:row>81</xdr:row>
      <xdr:rowOff>125730</xdr:rowOff>
    </xdr:to>
    <xdr:cxnSp macro="">
      <xdr:nvCxnSpPr>
        <xdr:cNvPr id="255" name="直線コネクタ 254">
          <a:extLst>
            <a:ext uri="{FF2B5EF4-FFF2-40B4-BE49-F238E27FC236}">
              <a16:creationId xmlns:a16="http://schemas.microsoft.com/office/drawing/2014/main" id="{AF573544-6EFC-46F6-97B6-89F9B1085F92}"/>
            </a:ext>
          </a:extLst>
        </xdr:cNvPr>
        <xdr:cNvCxnSpPr/>
      </xdr:nvCxnSpPr>
      <xdr:spPr>
        <a:xfrm>
          <a:off x="3797300" y="139731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168275</xdr:rowOff>
    </xdr:from>
    <xdr:to>
      <xdr:col>15</xdr:col>
      <xdr:colOff>101600</xdr:colOff>
      <xdr:row>81</xdr:row>
      <xdr:rowOff>98425</xdr:rowOff>
    </xdr:to>
    <xdr:sp macro="" textlink="">
      <xdr:nvSpPr>
        <xdr:cNvPr id="256" name="楕円 255">
          <a:extLst>
            <a:ext uri="{FF2B5EF4-FFF2-40B4-BE49-F238E27FC236}">
              <a16:creationId xmlns:a16="http://schemas.microsoft.com/office/drawing/2014/main" id="{E9B1F6EC-FEC9-4A64-A1F5-1E92583CDBE7}"/>
            </a:ext>
          </a:extLst>
        </xdr:cNvPr>
        <xdr:cNvSpPr/>
      </xdr:nvSpPr>
      <xdr:spPr>
        <a:xfrm>
          <a:off x="2857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47625</xdr:rowOff>
    </xdr:from>
    <xdr:to>
      <xdr:col>19</xdr:col>
      <xdr:colOff>177800</xdr:colOff>
      <xdr:row>81</xdr:row>
      <xdr:rowOff>85725</xdr:rowOff>
    </xdr:to>
    <xdr:cxnSp macro="">
      <xdr:nvCxnSpPr>
        <xdr:cNvPr id="257" name="直線コネクタ 256">
          <a:extLst>
            <a:ext uri="{FF2B5EF4-FFF2-40B4-BE49-F238E27FC236}">
              <a16:creationId xmlns:a16="http://schemas.microsoft.com/office/drawing/2014/main" id="{BAEB77DA-8766-4333-BC6E-D214B03A07F4}"/>
            </a:ext>
          </a:extLst>
        </xdr:cNvPr>
        <xdr:cNvCxnSpPr/>
      </xdr:nvCxnSpPr>
      <xdr:spPr>
        <a:xfrm>
          <a:off x="2908300" y="13935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128270</xdr:rowOff>
    </xdr:from>
    <xdr:to>
      <xdr:col>10</xdr:col>
      <xdr:colOff>165100</xdr:colOff>
      <xdr:row>81</xdr:row>
      <xdr:rowOff>58420</xdr:rowOff>
    </xdr:to>
    <xdr:sp macro="" textlink="">
      <xdr:nvSpPr>
        <xdr:cNvPr id="258" name="楕円 257">
          <a:extLst>
            <a:ext uri="{FF2B5EF4-FFF2-40B4-BE49-F238E27FC236}">
              <a16:creationId xmlns:a16="http://schemas.microsoft.com/office/drawing/2014/main" id="{5DF3B579-6E90-4F55-8818-DBFAC3A053B8}"/>
            </a:ext>
          </a:extLst>
        </xdr:cNvPr>
        <xdr:cNvSpPr/>
      </xdr:nvSpPr>
      <xdr:spPr>
        <a:xfrm>
          <a:off x="1968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xdr:rowOff>
    </xdr:from>
    <xdr:to>
      <xdr:col>15</xdr:col>
      <xdr:colOff>50800</xdr:colOff>
      <xdr:row>81</xdr:row>
      <xdr:rowOff>47625</xdr:rowOff>
    </xdr:to>
    <xdr:cxnSp macro="">
      <xdr:nvCxnSpPr>
        <xdr:cNvPr id="259" name="直線コネクタ 258">
          <a:extLst>
            <a:ext uri="{FF2B5EF4-FFF2-40B4-BE49-F238E27FC236}">
              <a16:creationId xmlns:a16="http://schemas.microsoft.com/office/drawing/2014/main" id="{2AC60CBF-33F2-49F4-9F29-A7DD71B60CAD}"/>
            </a:ext>
          </a:extLst>
        </xdr:cNvPr>
        <xdr:cNvCxnSpPr/>
      </xdr:nvCxnSpPr>
      <xdr:spPr>
        <a:xfrm>
          <a:off x="2019300" y="13895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260" name="楕円 259">
          <a:extLst>
            <a:ext uri="{FF2B5EF4-FFF2-40B4-BE49-F238E27FC236}">
              <a16:creationId xmlns:a16="http://schemas.microsoft.com/office/drawing/2014/main" id="{29114C16-2F1E-4C1C-BDA5-2C85E7425A4A}"/>
            </a:ext>
          </a:extLst>
        </xdr:cNvPr>
        <xdr:cNvSpPr/>
      </xdr:nvSpPr>
      <xdr:spPr>
        <a:xfrm>
          <a:off x="1079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7620</xdr:rowOff>
    </xdr:to>
    <xdr:cxnSp macro="">
      <xdr:nvCxnSpPr>
        <xdr:cNvPr id="261" name="直線コネクタ 260">
          <a:extLst>
            <a:ext uri="{FF2B5EF4-FFF2-40B4-BE49-F238E27FC236}">
              <a16:creationId xmlns:a16="http://schemas.microsoft.com/office/drawing/2014/main" id="{257495A6-7D6C-46FE-A0AD-C6C638F6E2C6}"/>
            </a:ext>
          </a:extLst>
        </xdr:cNvPr>
        <xdr:cNvCxnSpPr/>
      </xdr:nvCxnSpPr>
      <xdr:spPr>
        <a:xfrm>
          <a:off x="1130300" y="13856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153052</xdr:rowOff>
    </xdr:from>
    <xdr:ext cx="405111" cy="259045"/>
    <xdr:sp macro="" textlink="">
      <xdr:nvSpPr>
        <xdr:cNvPr id="262" name="n_1mainValue【福祉施設】&#10;有形固定資産減価償却率">
          <a:extLst>
            <a:ext uri="{FF2B5EF4-FFF2-40B4-BE49-F238E27FC236}">
              <a16:creationId xmlns:a16="http://schemas.microsoft.com/office/drawing/2014/main" id="{22EE939A-FB4C-4076-B360-BC462B5A634D}"/>
            </a:ext>
          </a:extLst>
        </xdr:cNvPr>
        <xdr:cNvSpPr txBox="1"/>
      </xdr:nvSpPr>
      <xdr:spPr>
        <a:xfrm>
          <a:off x="3582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114952</xdr:rowOff>
    </xdr:from>
    <xdr:ext cx="405111" cy="259045"/>
    <xdr:sp macro="" textlink="">
      <xdr:nvSpPr>
        <xdr:cNvPr id="263" name="n_2mainValue【福祉施設】&#10;有形固定資産減価償却率">
          <a:extLst>
            <a:ext uri="{FF2B5EF4-FFF2-40B4-BE49-F238E27FC236}">
              <a16:creationId xmlns:a16="http://schemas.microsoft.com/office/drawing/2014/main" id="{18DB24CD-263C-4405-8C32-66CC1B1AF210}"/>
            </a:ext>
          </a:extLst>
        </xdr:cNvPr>
        <xdr:cNvSpPr txBox="1"/>
      </xdr:nvSpPr>
      <xdr:spPr>
        <a:xfrm>
          <a:off x="2705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74947</xdr:rowOff>
    </xdr:from>
    <xdr:ext cx="405111" cy="259045"/>
    <xdr:sp macro="" textlink="">
      <xdr:nvSpPr>
        <xdr:cNvPr id="264" name="n_3mainValue【福祉施設】&#10;有形固定資産減価償却率">
          <a:extLst>
            <a:ext uri="{FF2B5EF4-FFF2-40B4-BE49-F238E27FC236}">
              <a16:creationId xmlns:a16="http://schemas.microsoft.com/office/drawing/2014/main" id="{598D72FE-F9F4-497C-9126-BBD8D7501110}"/>
            </a:ext>
          </a:extLst>
        </xdr:cNvPr>
        <xdr:cNvSpPr txBox="1"/>
      </xdr:nvSpPr>
      <xdr:spPr>
        <a:xfrm>
          <a:off x="1816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265" name="n_4mainValue【福祉施設】&#10;有形固定資産減価償却率">
          <a:extLst>
            <a:ext uri="{FF2B5EF4-FFF2-40B4-BE49-F238E27FC236}">
              <a16:creationId xmlns:a16="http://schemas.microsoft.com/office/drawing/2014/main" id="{04E64541-054B-4E51-A457-299F49FBE0C9}"/>
            </a:ext>
          </a:extLst>
        </xdr:cNvPr>
        <xdr:cNvSpPr txBox="1"/>
      </xdr:nvSpPr>
      <xdr:spPr>
        <a:xfrm>
          <a:off x="927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6D76D8D9-5C79-459E-A5EB-322EEA181EC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C0084202-0646-43DF-A07B-10FBEAC699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09F02AAD-1C47-4FA6-92E0-B9928EA580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5A10AE28-FB44-422D-8F3E-DE3DB9745B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4CF79737-AC07-40DA-990B-CB5953385BB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2B547D6C-EEBD-4506-8983-D5789D06AC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24BCFE8D-13B0-453F-81A0-4CD1A0FA30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95B8D029-F75D-4485-84A4-34ABCCE502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a:extLst>
            <a:ext uri="{FF2B5EF4-FFF2-40B4-BE49-F238E27FC236}">
              <a16:creationId xmlns:a16="http://schemas.microsoft.com/office/drawing/2014/main" id="{B266DDF0-EFA7-42E9-A112-4F37BB125E6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a:extLst>
            <a:ext uri="{FF2B5EF4-FFF2-40B4-BE49-F238E27FC236}">
              <a16:creationId xmlns:a16="http://schemas.microsoft.com/office/drawing/2014/main" id="{C62520A3-A4A6-4C2A-85D8-3049B84CC78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6" name="直線コネクタ 275">
          <a:extLst>
            <a:ext uri="{FF2B5EF4-FFF2-40B4-BE49-F238E27FC236}">
              <a16:creationId xmlns:a16="http://schemas.microsoft.com/office/drawing/2014/main" id="{04E0C2D4-5E50-42DB-8968-8FA99E1A77D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F17FC45B-AD54-4558-95BD-5DD545BAAA1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8" name="直線コネクタ 277">
          <a:extLst>
            <a:ext uri="{FF2B5EF4-FFF2-40B4-BE49-F238E27FC236}">
              <a16:creationId xmlns:a16="http://schemas.microsoft.com/office/drawing/2014/main" id="{FE8F219C-C383-4AB2-AA4A-AB31330A7D0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9" name="テキスト ボックス 278">
          <a:extLst>
            <a:ext uri="{FF2B5EF4-FFF2-40B4-BE49-F238E27FC236}">
              <a16:creationId xmlns:a16="http://schemas.microsoft.com/office/drawing/2014/main" id="{132D3EEC-8A7B-41D3-AF08-5E54BE6DE72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0" name="直線コネクタ 279">
          <a:extLst>
            <a:ext uri="{FF2B5EF4-FFF2-40B4-BE49-F238E27FC236}">
              <a16:creationId xmlns:a16="http://schemas.microsoft.com/office/drawing/2014/main" id="{A340B489-D6DF-4B47-AA56-C6661BE936D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1" name="テキスト ボックス 280">
          <a:extLst>
            <a:ext uri="{FF2B5EF4-FFF2-40B4-BE49-F238E27FC236}">
              <a16:creationId xmlns:a16="http://schemas.microsoft.com/office/drawing/2014/main" id="{C03B8586-6679-453B-A99B-98B0E883FF4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2" name="直線コネクタ 281">
          <a:extLst>
            <a:ext uri="{FF2B5EF4-FFF2-40B4-BE49-F238E27FC236}">
              <a16:creationId xmlns:a16="http://schemas.microsoft.com/office/drawing/2014/main" id="{D740A6C6-4CF9-4F92-A173-3ACD4198EDD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3" name="テキスト ボックス 282">
          <a:extLst>
            <a:ext uri="{FF2B5EF4-FFF2-40B4-BE49-F238E27FC236}">
              <a16:creationId xmlns:a16="http://schemas.microsoft.com/office/drawing/2014/main" id="{B1B353DF-1124-40FD-911A-580314D82B5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4" name="直線コネクタ 283">
          <a:extLst>
            <a:ext uri="{FF2B5EF4-FFF2-40B4-BE49-F238E27FC236}">
              <a16:creationId xmlns:a16="http://schemas.microsoft.com/office/drawing/2014/main" id="{BFC6D775-B0E1-4E51-8D57-DC25E072F38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5" name="テキスト ボックス 284">
          <a:extLst>
            <a:ext uri="{FF2B5EF4-FFF2-40B4-BE49-F238E27FC236}">
              <a16:creationId xmlns:a16="http://schemas.microsoft.com/office/drawing/2014/main" id="{D2EECB50-8126-441E-8DDD-BACC9D22EB2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a:extLst>
            <a:ext uri="{FF2B5EF4-FFF2-40B4-BE49-F238E27FC236}">
              <a16:creationId xmlns:a16="http://schemas.microsoft.com/office/drawing/2014/main" id="{DBF3AF20-87B7-4144-BBDC-B82BBDFAF6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a:extLst>
            <a:ext uri="{FF2B5EF4-FFF2-40B4-BE49-F238E27FC236}">
              <a16:creationId xmlns:a16="http://schemas.microsoft.com/office/drawing/2014/main" id="{593FC33D-689C-40D6-A722-BAEC4044F9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福祉施設】&#10;一人当たり面積グラフ枠">
          <a:extLst>
            <a:ext uri="{FF2B5EF4-FFF2-40B4-BE49-F238E27FC236}">
              <a16:creationId xmlns:a16="http://schemas.microsoft.com/office/drawing/2014/main" id="{3F286958-A499-4CE1-8F3C-5BB2F8D109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89" name="直線コネクタ 288">
          <a:extLst>
            <a:ext uri="{FF2B5EF4-FFF2-40B4-BE49-F238E27FC236}">
              <a16:creationId xmlns:a16="http://schemas.microsoft.com/office/drawing/2014/main" id="{98C82397-8752-45DB-8648-A0539E5024F8}"/>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90" name="【福祉施設】&#10;一人当たり面積最小値テキスト">
          <a:extLst>
            <a:ext uri="{FF2B5EF4-FFF2-40B4-BE49-F238E27FC236}">
              <a16:creationId xmlns:a16="http://schemas.microsoft.com/office/drawing/2014/main" id="{F2A22C6E-1F93-4BA1-BBE2-4FDB336F265C}"/>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91" name="直線コネクタ 290">
          <a:extLst>
            <a:ext uri="{FF2B5EF4-FFF2-40B4-BE49-F238E27FC236}">
              <a16:creationId xmlns:a16="http://schemas.microsoft.com/office/drawing/2014/main" id="{C853598F-0158-45B2-85F8-337BF19E73CB}"/>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92" name="【福祉施設】&#10;一人当たり面積最大値テキスト">
          <a:extLst>
            <a:ext uri="{FF2B5EF4-FFF2-40B4-BE49-F238E27FC236}">
              <a16:creationId xmlns:a16="http://schemas.microsoft.com/office/drawing/2014/main" id="{67EB4CDA-D673-4238-8DBA-E73AD55A857E}"/>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93" name="直線コネクタ 292">
          <a:extLst>
            <a:ext uri="{FF2B5EF4-FFF2-40B4-BE49-F238E27FC236}">
              <a16:creationId xmlns:a16="http://schemas.microsoft.com/office/drawing/2014/main" id="{09F94709-8DBB-4578-9CFF-D90ADB27E36E}"/>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294" name="【福祉施設】&#10;一人当たり面積平均値テキスト">
          <a:extLst>
            <a:ext uri="{FF2B5EF4-FFF2-40B4-BE49-F238E27FC236}">
              <a16:creationId xmlns:a16="http://schemas.microsoft.com/office/drawing/2014/main" id="{5F67F399-E51D-4707-B3A4-3345461CAECE}"/>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95" name="フローチャート: 判断 294">
          <a:extLst>
            <a:ext uri="{FF2B5EF4-FFF2-40B4-BE49-F238E27FC236}">
              <a16:creationId xmlns:a16="http://schemas.microsoft.com/office/drawing/2014/main" id="{9C8A1A65-455F-4CC3-94F2-7EAF9E056E97}"/>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96" name="フローチャート: 判断 295">
          <a:extLst>
            <a:ext uri="{FF2B5EF4-FFF2-40B4-BE49-F238E27FC236}">
              <a16:creationId xmlns:a16="http://schemas.microsoft.com/office/drawing/2014/main" id="{81B9C614-CB38-4BE8-87AD-867E859FC3D2}"/>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40657</xdr:rowOff>
    </xdr:from>
    <xdr:ext cx="469744" cy="259045"/>
    <xdr:sp macro="" textlink="">
      <xdr:nvSpPr>
        <xdr:cNvPr id="297" name="n_1aveValue【福祉施設】&#10;一人当たり面積">
          <a:extLst>
            <a:ext uri="{FF2B5EF4-FFF2-40B4-BE49-F238E27FC236}">
              <a16:creationId xmlns:a16="http://schemas.microsoft.com/office/drawing/2014/main" id="{EF4718DF-1573-40E7-AF91-C34BDE0EC8BF}"/>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86361</xdr:rowOff>
    </xdr:from>
    <xdr:to>
      <xdr:col>46</xdr:col>
      <xdr:colOff>38100</xdr:colOff>
      <xdr:row>85</xdr:row>
      <xdr:rowOff>16511</xdr:rowOff>
    </xdr:to>
    <xdr:sp macro="" textlink="">
      <xdr:nvSpPr>
        <xdr:cNvPr id="298" name="フローチャート: 判断 297">
          <a:extLst>
            <a:ext uri="{FF2B5EF4-FFF2-40B4-BE49-F238E27FC236}">
              <a16:creationId xmlns:a16="http://schemas.microsoft.com/office/drawing/2014/main" id="{2854ED00-4A20-446A-804A-6FA4AAAB0B67}"/>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33038</xdr:rowOff>
    </xdr:from>
    <xdr:ext cx="469744" cy="259045"/>
    <xdr:sp macro="" textlink="">
      <xdr:nvSpPr>
        <xdr:cNvPr id="299" name="n_2aveValue【福祉施設】&#10;一人当たり面積">
          <a:extLst>
            <a:ext uri="{FF2B5EF4-FFF2-40B4-BE49-F238E27FC236}">
              <a16:creationId xmlns:a16="http://schemas.microsoft.com/office/drawing/2014/main" id="{C54DB92B-9A57-406F-B1CD-1C394CCF11AD}"/>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74930</xdr:rowOff>
    </xdr:from>
    <xdr:to>
      <xdr:col>41</xdr:col>
      <xdr:colOff>101600</xdr:colOff>
      <xdr:row>85</xdr:row>
      <xdr:rowOff>5080</xdr:rowOff>
    </xdr:to>
    <xdr:sp macro="" textlink="">
      <xdr:nvSpPr>
        <xdr:cNvPr id="300" name="フローチャート: 判断 299">
          <a:extLst>
            <a:ext uri="{FF2B5EF4-FFF2-40B4-BE49-F238E27FC236}">
              <a16:creationId xmlns:a16="http://schemas.microsoft.com/office/drawing/2014/main" id="{E9C006E1-B2DD-4AD7-9828-B9CE82E36E6F}"/>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21607</xdr:rowOff>
    </xdr:from>
    <xdr:ext cx="469744" cy="259045"/>
    <xdr:sp macro="" textlink="">
      <xdr:nvSpPr>
        <xdr:cNvPr id="301" name="n_3aveValue【福祉施設】&#10;一人当たり面積">
          <a:extLst>
            <a:ext uri="{FF2B5EF4-FFF2-40B4-BE49-F238E27FC236}">
              <a16:creationId xmlns:a16="http://schemas.microsoft.com/office/drawing/2014/main" id="{1281AD1A-25B5-42AB-AB7B-19F8AB23E1C2}"/>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63500</xdr:rowOff>
    </xdr:from>
    <xdr:to>
      <xdr:col>36</xdr:col>
      <xdr:colOff>165100</xdr:colOff>
      <xdr:row>84</xdr:row>
      <xdr:rowOff>165100</xdr:rowOff>
    </xdr:to>
    <xdr:sp macro="" textlink="">
      <xdr:nvSpPr>
        <xdr:cNvPr id="302" name="フローチャート: 判断 301">
          <a:extLst>
            <a:ext uri="{FF2B5EF4-FFF2-40B4-BE49-F238E27FC236}">
              <a16:creationId xmlns:a16="http://schemas.microsoft.com/office/drawing/2014/main" id="{87FAD7A3-9ECC-4D98-9754-0A0EB549C544}"/>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10177</xdr:rowOff>
    </xdr:from>
    <xdr:ext cx="469744" cy="259045"/>
    <xdr:sp macro="" textlink="">
      <xdr:nvSpPr>
        <xdr:cNvPr id="303" name="n_4aveValue【福祉施設】&#10;一人当たり面積">
          <a:extLst>
            <a:ext uri="{FF2B5EF4-FFF2-40B4-BE49-F238E27FC236}">
              <a16:creationId xmlns:a16="http://schemas.microsoft.com/office/drawing/2014/main" id="{EC802D35-F490-4954-B54D-CCADC14D4A4C}"/>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FE00086-8A21-47A5-B087-DBA2604920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BDB787E-4A3A-4FA8-BA6D-FB8DFD7D60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ED95C0F-08E5-41FB-B3E7-A23433DD2F0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21CE658D-F3F8-46BD-B2B3-A84F699CD53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B7AC5222-DB53-4286-B2E4-0BAC2249A97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309" name="楕円 308">
          <a:extLst>
            <a:ext uri="{FF2B5EF4-FFF2-40B4-BE49-F238E27FC236}">
              <a16:creationId xmlns:a16="http://schemas.microsoft.com/office/drawing/2014/main" id="{2DD9C78B-EAE0-4027-B86D-6E98A625AD7F}"/>
            </a:ext>
          </a:extLst>
        </xdr:cNvPr>
        <xdr:cNvSpPr/>
      </xdr:nvSpPr>
      <xdr:spPr>
        <a:xfrm>
          <a:off x="10426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82566</xdr:rowOff>
    </xdr:from>
    <xdr:ext cx="469744" cy="259045"/>
    <xdr:sp macro="" textlink="">
      <xdr:nvSpPr>
        <xdr:cNvPr id="310" name="【福祉施設】&#10;一人当たり面積該当値テキスト">
          <a:extLst>
            <a:ext uri="{FF2B5EF4-FFF2-40B4-BE49-F238E27FC236}">
              <a16:creationId xmlns:a16="http://schemas.microsoft.com/office/drawing/2014/main" id="{1E7EBB76-1767-4256-B18E-6379B5432DB7}"/>
            </a:ext>
          </a:extLst>
        </xdr:cNvPr>
        <xdr:cNvSpPr txBox="1"/>
      </xdr:nvSpPr>
      <xdr:spPr>
        <a:xfrm>
          <a:off x="10515600"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11" name="楕円 310">
          <a:extLst>
            <a:ext uri="{FF2B5EF4-FFF2-40B4-BE49-F238E27FC236}">
              <a16:creationId xmlns:a16="http://schemas.microsoft.com/office/drawing/2014/main" id="{0E00876A-0CF1-4BDE-B3CD-6D2F5973B511}"/>
            </a:ext>
          </a:extLst>
        </xdr:cNvPr>
        <xdr:cNvSpPr/>
      </xdr:nvSpPr>
      <xdr:spPr>
        <a:xfrm>
          <a:off x="958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110489</xdr:rowOff>
    </xdr:from>
    <xdr:to>
      <xdr:col>55</xdr:col>
      <xdr:colOff>0</xdr:colOff>
      <xdr:row>85</xdr:row>
      <xdr:rowOff>3811</xdr:rowOff>
    </xdr:to>
    <xdr:cxnSp macro="">
      <xdr:nvCxnSpPr>
        <xdr:cNvPr id="312" name="直線コネクタ 311">
          <a:extLst>
            <a:ext uri="{FF2B5EF4-FFF2-40B4-BE49-F238E27FC236}">
              <a16:creationId xmlns:a16="http://schemas.microsoft.com/office/drawing/2014/main" id="{D159F797-E147-4502-B140-52F25620C57B}"/>
            </a:ext>
          </a:extLst>
        </xdr:cNvPr>
        <xdr:cNvCxnSpPr/>
      </xdr:nvCxnSpPr>
      <xdr:spPr>
        <a:xfrm flipV="1">
          <a:off x="9639300" y="145122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116839</xdr:rowOff>
    </xdr:from>
    <xdr:to>
      <xdr:col>46</xdr:col>
      <xdr:colOff>38100</xdr:colOff>
      <xdr:row>85</xdr:row>
      <xdr:rowOff>46989</xdr:rowOff>
    </xdr:to>
    <xdr:sp macro="" textlink="">
      <xdr:nvSpPr>
        <xdr:cNvPr id="313" name="楕円 312">
          <a:extLst>
            <a:ext uri="{FF2B5EF4-FFF2-40B4-BE49-F238E27FC236}">
              <a16:creationId xmlns:a16="http://schemas.microsoft.com/office/drawing/2014/main" id="{B804A41B-29E1-4E59-8B25-41B45EE0575B}"/>
            </a:ext>
          </a:extLst>
        </xdr:cNvPr>
        <xdr:cNvSpPr/>
      </xdr:nvSpPr>
      <xdr:spPr>
        <a:xfrm>
          <a:off x="8699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167639</xdr:rowOff>
    </xdr:from>
    <xdr:to>
      <xdr:col>50</xdr:col>
      <xdr:colOff>114300</xdr:colOff>
      <xdr:row>85</xdr:row>
      <xdr:rowOff>3811</xdr:rowOff>
    </xdr:to>
    <xdr:cxnSp macro="">
      <xdr:nvCxnSpPr>
        <xdr:cNvPr id="314" name="直線コネクタ 313">
          <a:extLst>
            <a:ext uri="{FF2B5EF4-FFF2-40B4-BE49-F238E27FC236}">
              <a16:creationId xmlns:a16="http://schemas.microsoft.com/office/drawing/2014/main" id="{1BA99532-76F1-4840-BD73-C5905DFB5FA3}"/>
            </a:ext>
          </a:extLst>
        </xdr:cNvPr>
        <xdr:cNvCxnSpPr/>
      </xdr:nvCxnSpPr>
      <xdr:spPr>
        <a:xfrm>
          <a:off x="8750300" y="1456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116839</xdr:rowOff>
    </xdr:from>
    <xdr:to>
      <xdr:col>41</xdr:col>
      <xdr:colOff>101600</xdr:colOff>
      <xdr:row>85</xdr:row>
      <xdr:rowOff>46989</xdr:rowOff>
    </xdr:to>
    <xdr:sp macro="" textlink="">
      <xdr:nvSpPr>
        <xdr:cNvPr id="315" name="楕円 314">
          <a:extLst>
            <a:ext uri="{FF2B5EF4-FFF2-40B4-BE49-F238E27FC236}">
              <a16:creationId xmlns:a16="http://schemas.microsoft.com/office/drawing/2014/main" id="{7BA8D900-7A2E-43B9-BFD7-65A562744C3D}"/>
            </a:ext>
          </a:extLst>
        </xdr:cNvPr>
        <xdr:cNvSpPr/>
      </xdr:nvSpPr>
      <xdr:spPr>
        <a:xfrm>
          <a:off x="7810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167639</xdr:rowOff>
    </xdr:from>
    <xdr:to>
      <xdr:col>45</xdr:col>
      <xdr:colOff>177800</xdr:colOff>
      <xdr:row>84</xdr:row>
      <xdr:rowOff>167639</xdr:rowOff>
    </xdr:to>
    <xdr:cxnSp macro="">
      <xdr:nvCxnSpPr>
        <xdr:cNvPr id="316" name="直線コネクタ 315">
          <a:extLst>
            <a:ext uri="{FF2B5EF4-FFF2-40B4-BE49-F238E27FC236}">
              <a16:creationId xmlns:a16="http://schemas.microsoft.com/office/drawing/2014/main" id="{993976CB-1750-4B8E-B550-6675AF18F2B5}"/>
            </a:ext>
          </a:extLst>
        </xdr:cNvPr>
        <xdr:cNvCxnSpPr/>
      </xdr:nvCxnSpPr>
      <xdr:spPr>
        <a:xfrm>
          <a:off x="7861300" y="1456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317" name="楕円 316">
          <a:extLst>
            <a:ext uri="{FF2B5EF4-FFF2-40B4-BE49-F238E27FC236}">
              <a16:creationId xmlns:a16="http://schemas.microsoft.com/office/drawing/2014/main" id="{E3C44868-9F1D-4822-AA28-2D2E55FB074B}"/>
            </a:ext>
          </a:extLst>
        </xdr:cNvPr>
        <xdr:cNvSpPr/>
      </xdr:nvSpPr>
      <xdr:spPr>
        <a:xfrm>
          <a:off x="692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167639</xdr:rowOff>
    </xdr:to>
    <xdr:cxnSp macro="">
      <xdr:nvCxnSpPr>
        <xdr:cNvPr id="318" name="直線コネクタ 317">
          <a:extLst>
            <a:ext uri="{FF2B5EF4-FFF2-40B4-BE49-F238E27FC236}">
              <a16:creationId xmlns:a16="http://schemas.microsoft.com/office/drawing/2014/main" id="{59AEA498-9344-4D53-B92D-759417E965B4}"/>
            </a:ext>
          </a:extLst>
        </xdr:cNvPr>
        <xdr:cNvCxnSpPr/>
      </xdr:nvCxnSpPr>
      <xdr:spPr>
        <a:xfrm>
          <a:off x="6972300" y="145656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45738</xdr:rowOff>
    </xdr:from>
    <xdr:ext cx="469744" cy="259045"/>
    <xdr:sp macro="" textlink="">
      <xdr:nvSpPr>
        <xdr:cNvPr id="319" name="n_1mainValue【福祉施設】&#10;一人当たり面積">
          <a:extLst>
            <a:ext uri="{FF2B5EF4-FFF2-40B4-BE49-F238E27FC236}">
              <a16:creationId xmlns:a16="http://schemas.microsoft.com/office/drawing/2014/main" id="{38F49650-9B08-4975-87B3-4F8F05C6D49A}"/>
            </a:ext>
          </a:extLst>
        </xdr:cNvPr>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38116</xdr:rowOff>
    </xdr:from>
    <xdr:ext cx="469744" cy="259045"/>
    <xdr:sp macro="" textlink="">
      <xdr:nvSpPr>
        <xdr:cNvPr id="320" name="n_2mainValue【福祉施設】&#10;一人当たり面積">
          <a:extLst>
            <a:ext uri="{FF2B5EF4-FFF2-40B4-BE49-F238E27FC236}">
              <a16:creationId xmlns:a16="http://schemas.microsoft.com/office/drawing/2014/main" id="{B5207355-22FB-4F3F-A90E-C6CD503A67ED}"/>
            </a:ext>
          </a:extLst>
        </xdr:cNvPr>
        <xdr:cNvSpPr txBox="1"/>
      </xdr:nvSpPr>
      <xdr:spPr>
        <a:xfrm>
          <a:off x="8515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21" name="n_3mainValue【福祉施設】&#10;一人当たり面積">
          <a:extLst>
            <a:ext uri="{FF2B5EF4-FFF2-40B4-BE49-F238E27FC236}">
              <a16:creationId xmlns:a16="http://schemas.microsoft.com/office/drawing/2014/main" id="{A8E5012E-426D-4020-B467-C4E8728CC7AC}"/>
            </a:ext>
          </a:extLst>
        </xdr:cNvPr>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34307</xdr:rowOff>
    </xdr:from>
    <xdr:ext cx="469744" cy="259045"/>
    <xdr:sp macro="" textlink="">
      <xdr:nvSpPr>
        <xdr:cNvPr id="322" name="n_4mainValue【福祉施設】&#10;一人当たり面積">
          <a:extLst>
            <a:ext uri="{FF2B5EF4-FFF2-40B4-BE49-F238E27FC236}">
              <a16:creationId xmlns:a16="http://schemas.microsoft.com/office/drawing/2014/main" id="{0F300825-FEC4-4ADA-8C97-ED768423A786}"/>
            </a:ext>
          </a:extLst>
        </xdr:cNvPr>
        <xdr:cNvSpPr txBox="1"/>
      </xdr:nvSpPr>
      <xdr:spPr>
        <a:xfrm>
          <a:off x="6737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CFD40323-F203-4840-AD17-9FA6ACCF30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4" name="正方形/長方形 323">
          <a:extLst>
            <a:ext uri="{FF2B5EF4-FFF2-40B4-BE49-F238E27FC236}">
              <a16:creationId xmlns:a16="http://schemas.microsoft.com/office/drawing/2014/main" id="{7412B30D-D022-4F6A-AE02-9472B9CDE1DB}"/>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5" name="正方形/長方形 324">
          <a:extLst>
            <a:ext uri="{FF2B5EF4-FFF2-40B4-BE49-F238E27FC236}">
              <a16:creationId xmlns:a16="http://schemas.microsoft.com/office/drawing/2014/main" id="{D891F61C-4F15-4E65-A1A6-75DC0C1AD84C}"/>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6" name="正方形/長方形 325">
          <a:extLst>
            <a:ext uri="{FF2B5EF4-FFF2-40B4-BE49-F238E27FC236}">
              <a16:creationId xmlns:a16="http://schemas.microsoft.com/office/drawing/2014/main" id="{7FD5DA40-9948-4A88-ADAD-EC1D62EC2615}"/>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7" name="正方形/長方形 326">
          <a:extLst>
            <a:ext uri="{FF2B5EF4-FFF2-40B4-BE49-F238E27FC236}">
              <a16:creationId xmlns:a16="http://schemas.microsoft.com/office/drawing/2014/main" id="{733A7708-EF3F-4EE7-8927-963FD8581937}"/>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a:extLst>
            <a:ext uri="{FF2B5EF4-FFF2-40B4-BE49-F238E27FC236}">
              <a16:creationId xmlns:a16="http://schemas.microsoft.com/office/drawing/2014/main" id="{C80B8422-1F4C-4A11-BCEC-71F61FE11D9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F49ED8BE-C2B1-4762-8E14-EB3023B82B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0" name="正方形/長方形 329">
          <a:extLst>
            <a:ext uri="{FF2B5EF4-FFF2-40B4-BE49-F238E27FC236}">
              <a16:creationId xmlns:a16="http://schemas.microsoft.com/office/drawing/2014/main" id="{A6C176A8-D53E-4291-850E-F00264A8E47A}"/>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1" name="正方形/長方形 330">
          <a:extLst>
            <a:ext uri="{FF2B5EF4-FFF2-40B4-BE49-F238E27FC236}">
              <a16:creationId xmlns:a16="http://schemas.microsoft.com/office/drawing/2014/main" id="{8AF6A39A-B198-46AC-A247-ED4BDD87E7D4}"/>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2" name="正方形/長方形 331">
          <a:extLst>
            <a:ext uri="{FF2B5EF4-FFF2-40B4-BE49-F238E27FC236}">
              <a16:creationId xmlns:a16="http://schemas.microsoft.com/office/drawing/2014/main" id="{9AB4C26F-40D2-47E1-ADE9-9894B8DF975B}"/>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3" name="正方形/長方形 332">
          <a:extLst>
            <a:ext uri="{FF2B5EF4-FFF2-40B4-BE49-F238E27FC236}">
              <a16:creationId xmlns:a16="http://schemas.microsoft.com/office/drawing/2014/main" id="{111A5561-2C1C-4B8E-A5A0-205E2103D2F5}"/>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a:extLst>
            <a:ext uri="{FF2B5EF4-FFF2-40B4-BE49-F238E27FC236}">
              <a16:creationId xmlns:a16="http://schemas.microsoft.com/office/drawing/2014/main" id="{93CFCE6F-C7A1-4576-9EAA-465196B0676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a:extLst>
            <a:ext uri="{FF2B5EF4-FFF2-40B4-BE49-F238E27FC236}">
              <a16:creationId xmlns:a16="http://schemas.microsoft.com/office/drawing/2014/main" id="{D4624526-04AA-476D-A093-7D66AC39B7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a:extLst>
            <a:ext uri="{FF2B5EF4-FFF2-40B4-BE49-F238E27FC236}">
              <a16:creationId xmlns:a16="http://schemas.microsoft.com/office/drawing/2014/main" id="{66A4EF5B-6180-45C7-BE5F-4B93C4762D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a:extLst>
            <a:ext uri="{FF2B5EF4-FFF2-40B4-BE49-F238E27FC236}">
              <a16:creationId xmlns:a16="http://schemas.microsoft.com/office/drawing/2014/main" id="{617B848D-4505-476D-AE9B-3AD48CCA52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a:extLst>
            <a:ext uri="{FF2B5EF4-FFF2-40B4-BE49-F238E27FC236}">
              <a16:creationId xmlns:a16="http://schemas.microsoft.com/office/drawing/2014/main" id="{86E98771-A16E-4BEF-B976-A09A6D2C6F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a:extLst>
            <a:ext uri="{FF2B5EF4-FFF2-40B4-BE49-F238E27FC236}">
              <a16:creationId xmlns:a16="http://schemas.microsoft.com/office/drawing/2014/main" id="{E6BBE7E2-39E2-4376-B1CE-1D7FA275F3F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a:extLst>
            <a:ext uri="{FF2B5EF4-FFF2-40B4-BE49-F238E27FC236}">
              <a16:creationId xmlns:a16="http://schemas.microsoft.com/office/drawing/2014/main" id="{2BF99EB3-5322-4404-A644-3CBAA4E65B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a:extLst>
            <a:ext uri="{FF2B5EF4-FFF2-40B4-BE49-F238E27FC236}">
              <a16:creationId xmlns:a16="http://schemas.microsoft.com/office/drawing/2014/main" id="{DF39D157-9499-4356-A6BC-7BB8831933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a:extLst>
            <a:ext uri="{FF2B5EF4-FFF2-40B4-BE49-F238E27FC236}">
              <a16:creationId xmlns:a16="http://schemas.microsoft.com/office/drawing/2014/main" id="{75C2B6B0-1B5A-4323-9E02-7354418A8C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a:extLst>
            <a:ext uri="{FF2B5EF4-FFF2-40B4-BE49-F238E27FC236}">
              <a16:creationId xmlns:a16="http://schemas.microsoft.com/office/drawing/2014/main" id="{FE4C3950-456D-411A-80DF-1272FD8FBF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a:extLst>
            <a:ext uri="{FF2B5EF4-FFF2-40B4-BE49-F238E27FC236}">
              <a16:creationId xmlns:a16="http://schemas.microsoft.com/office/drawing/2014/main" id="{C319DE69-2A19-4363-9ED3-2803AAA1F62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5" name="テキスト ボックス 344">
          <a:extLst>
            <a:ext uri="{FF2B5EF4-FFF2-40B4-BE49-F238E27FC236}">
              <a16:creationId xmlns:a16="http://schemas.microsoft.com/office/drawing/2014/main" id="{3D69C72F-E52E-40A2-833A-6121DCDEB7B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6" name="直線コネクタ 345">
          <a:extLst>
            <a:ext uri="{FF2B5EF4-FFF2-40B4-BE49-F238E27FC236}">
              <a16:creationId xmlns:a16="http://schemas.microsoft.com/office/drawing/2014/main" id="{9D3B6ABC-0832-4D48-AA34-A60E844802E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47" name="テキスト ボックス 346">
          <a:extLst>
            <a:ext uri="{FF2B5EF4-FFF2-40B4-BE49-F238E27FC236}">
              <a16:creationId xmlns:a16="http://schemas.microsoft.com/office/drawing/2014/main" id="{25FF640B-6442-4889-A0B9-064B76A439F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8" name="直線コネクタ 347">
          <a:extLst>
            <a:ext uri="{FF2B5EF4-FFF2-40B4-BE49-F238E27FC236}">
              <a16:creationId xmlns:a16="http://schemas.microsoft.com/office/drawing/2014/main" id="{27FFAC30-155C-4708-BCC3-A0E62544B80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9" name="テキスト ボックス 348">
          <a:extLst>
            <a:ext uri="{FF2B5EF4-FFF2-40B4-BE49-F238E27FC236}">
              <a16:creationId xmlns:a16="http://schemas.microsoft.com/office/drawing/2014/main" id="{AE75B55A-C5B5-4C10-BDE3-DAC1322BFD0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0" name="直線コネクタ 349">
          <a:extLst>
            <a:ext uri="{FF2B5EF4-FFF2-40B4-BE49-F238E27FC236}">
              <a16:creationId xmlns:a16="http://schemas.microsoft.com/office/drawing/2014/main" id="{389CAB60-B246-4EC0-9E6E-1C835E6BAA3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1" name="テキスト ボックス 350">
          <a:extLst>
            <a:ext uri="{FF2B5EF4-FFF2-40B4-BE49-F238E27FC236}">
              <a16:creationId xmlns:a16="http://schemas.microsoft.com/office/drawing/2014/main" id="{839D5207-AA7D-4ADD-8C6C-A62D4053045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2" name="直線コネクタ 351">
          <a:extLst>
            <a:ext uri="{FF2B5EF4-FFF2-40B4-BE49-F238E27FC236}">
              <a16:creationId xmlns:a16="http://schemas.microsoft.com/office/drawing/2014/main" id="{E329D4E0-FD79-4D2F-A43A-AF571EFFC3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3" name="テキスト ボックス 352">
          <a:extLst>
            <a:ext uri="{FF2B5EF4-FFF2-40B4-BE49-F238E27FC236}">
              <a16:creationId xmlns:a16="http://schemas.microsoft.com/office/drawing/2014/main" id="{39A6BFE9-F5F6-41E0-A539-532320649D8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4" name="直線コネクタ 353">
          <a:extLst>
            <a:ext uri="{FF2B5EF4-FFF2-40B4-BE49-F238E27FC236}">
              <a16:creationId xmlns:a16="http://schemas.microsoft.com/office/drawing/2014/main" id="{EF3874E3-3696-4393-A41D-1F8EE2CE178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5" name="テキスト ボックス 354">
          <a:extLst>
            <a:ext uri="{FF2B5EF4-FFF2-40B4-BE49-F238E27FC236}">
              <a16:creationId xmlns:a16="http://schemas.microsoft.com/office/drawing/2014/main" id="{22DE4786-2FB3-4769-A39E-B1DECFD8A7A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6" name="直線コネクタ 355">
          <a:extLst>
            <a:ext uri="{FF2B5EF4-FFF2-40B4-BE49-F238E27FC236}">
              <a16:creationId xmlns:a16="http://schemas.microsoft.com/office/drawing/2014/main" id="{6DA45938-F34E-46BB-8D3A-CCFF2FCB7A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57" name="テキスト ボックス 356">
          <a:extLst>
            <a:ext uri="{FF2B5EF4-FFF2-40B4-BE49-F238E27FC236}">
              <a16:creationId xmlns:a16="http://schemas.microsoft.com/office/drawing/2014/main" id="{EB1A5951-2391-4BC9-8B5F-86AC3B93BCF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8" name="直線コネクタ 357">
          <a:extLst>
            <a:ext uri="{FF2B5EF4-FFF2-40B4-BE49-F238E27FC236}">
              <a16:creationId xmlns:a16="http://schemas.microsoft.com/office/drawing/2014/main" id="{88269B55-48FB-4013-80DE-289359953AA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一般廃棄物処理施設】&#10;有形固定資産減価償却率グラフ枠">
          <a:extLst>
            <a:ext uri="{FF2B5EF4-FFF2-40B4-BE49-F238E27FC236}">
              <a16:creationId xmlns:a16="http://schemas.microsoft.com/office/drawing/2014/main" id="{4927592C-4ACE-404F-B19D-992F62797F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85997</xdr:rowOff>
    </xdr:from>
    <xdr:to>
      <xdr:col>85</xdr:col>
      <xdr:colOff>126364</xdr:colOff>
      <xdr:row>42</xdr:row>
      <xdr:rowOff>92528</xdr:rowOff>
    </xdr:to>
    <xdr:cxnSp macro="">
      <xdr:nvCxnSpPr>
        <xdr:cNvPr id="360" name="直線コネクタ 359">
          <a:extLst>
            <a:ext uri="{FF2B5EF4-FFF2-40B4-BE49-F238E27FC236}">
              <a16:creationId xmlns:a16="http://schemas.microsoft.com/office/drawing/2014/main" id="{B815E8B9-E61B-4C3D-A850-24D7F95CA28C}"/>
            </a:ext>
          </a:extLst>
        </xdr:cNvPr>
        <xdr:cNvCxnSpPr/>
      </xdr:nvCxnSpPr>
      <xdr:spPr>
        <a:xfrm flipV="1">
          <a:off x="16318864" y="5915297"/>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1" name="【一般廃棄物処理施設】&#10;有形固定資産減価償却率最小値テキスト">
          <a:extLst>
            <a:ext uri="{FF2B5EF4-FFF2-40B4-BE49-F238E27FC236}">
              <a16:creationId xmlns:a16="http://schemas.microsoft.com/office/drawing/2014/main" id="{4DCB4470-BB0A-4DD8-9B78-6E512EF4504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2" name="直線コネクタ 361">
          <a:extLst>
            <a:ext uri="{FF2B5EF4-FFF2-40B4-BE49-F238E27FC236}">
              <a16:creationId xmlns:a16="http://schemas.microsoft.com/office/drawing/2014/main" id="{9F7E4988-9C22-429A-B0B1-4E06F16AAEB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32674</xdr:rowOff>
    </xdr:from>
    <xdr:ext cx="405111" cy="259045"/>
    <xdr:sp macro="" textlink="">
      <xdr:nvSpPr>
        <xdr:cNvPr id="363" name="【一般廃棄物処理施設】&#10;有形固定資産減価償却率最大値テキスト">
          <a:extLst>
            <a:ext uri="{FF2B5EF4-FFF2-40B4-BE49-F238E27FC236}">
              <a16:creationId xmlns:a16="http://schemas.microsoft.com/office/drawing/2014/main" id="{A0846A78-01BB-4CDF-9C1A-4EFF8820503F}"/>
            </a:ext>
          </a:extLst>
        </xdr:cNvPr>
        <xdr:cNvSpPr txBox="1"/>
      </xdr:nvSpPr>
      <xdr:spPr>
        <a:xfrm>
          <a:off x="16357600" y="569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85997</xdr:rowOff>
    </xdr:from>
    <xdr:to>
      <xdr:col>86</xdr:col>
      <xdr:colOff>25400</xdr:colOff>
      <xdr:row>34</xdr:row>
      <xdr:rowOff>85997</xdr:rowOff>
    </xdr:to>
    <xdr:cxnSp macro="">
      <xdr:nvCxnSpPr>
        <xdr:cNvPr id="364" name="直線コネクタ 363">
          <a:extLst>
            <a:ext uri="{FF2B5EF4-FFF2-40B4-BE49-F238E27FC236}">
              <a16:creationId xmlns:a16="http://schemas.microsoft.com/office/drawing/2014/main" id="{2BE5E157-2737-44FF-871B-09D8CC9F314B}"/>
            </a:ext>
          </a:extLst>
        </xdr:cNvPr>
        <xdr:cNvCxnSpPr/>
      </xdr:nvCxnSpPr>
      <xdr:spPr>
        <a:xfrm>
          <a:off x="16230600" y="591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365" name="【一般廃棄物処理施設】&#10;有形固定資産減価償却率平均値テキスト">
          <a:extLst>
            <a:ext uri="{FF2B5EF4-FFF2-40B4-BE49-F238E27FC236}">
              <a16:creationId xmlns:a16="http://schemas.microsoft.com/office/drawing/2014/main" id="{570A7C77-4338-4CA5-B1FF-92B9ACF10CAE}"/>
            </a:ext>
          </a:extLst>
        </xdr:cNvPr>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366" name="フローチャート: 判断 365">
          <a:extLst>
            <a:ext uri="{FF2B5EF4-FFF2-40B4-BE49-F238E27FC236}">
              <a16:creationId xmlns:a16="http://schemas.microsoft.com/office/drawing/2014/main" id="{F6F687DC-3C9E-4402-81EC-4FA24623FCFA}"/>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67" name="フローチャート: 判断 366">
          <a:extLst>
            <a:ext uri="{FF2B5EF4-FFF2-40B4-BE49-F238E27FC236}">
              <a16:creationId xmlns:a16="http://schemas.microsoft.com/office/drawing/2014/main" id="{49D09D1B-50A4-4B26-BF31-BFAC9E9E2D99}"/>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34851</xdr:rowOff>
    </xdr:from>
    <xdr:ext cx="405111" cy="259045"/>
    <xdr:sp macro="" textlink="">
      <xdr:nvSpPr>
        <xdr:cNvPr id="368" name="n_1aveValue【一般廃棄物処理施設】&#10;有形固定資産減価償却率">
          <a:extLst>
            <a:ext uri="{FF2B5EF4-FFF2-40B4-BE49-F238E27FC236}">
              <a16:creationId xmlns:a16="http://schemas.microsoft.com/office/drawing/2014/main" id="{C5B9998C-8870-47BD-AB1E-9C1F561788F6}"/>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134801</xdr:rowOff>
    </xdr:from>
    <xdr:to>
      <xdr:col>76</xdr:col>
      <xdr:colOff>165100</xdr:colOff>
      <xdr:row>39</xdr:row>
      <xdr:rowOff>64951</xdr:rowOff>
    </xdr:to>
    <xdr:sp macro="" textlink="">
      <xdr:nvSpPr>
        <xdr:cNvPr id="369" name="フローチャート: 判断 368">
          <a:extLst>
            <a:ext uri="{FF2B5EF4-FFF2-40B4-BE49-F238E27FC236}">
              <a16:creationId xmlns:a16="http://schemas.microsoft.com/office/drawing/2014/main" id="{8718EF01-11FC-441E-A1A9-7E4E1FEEEC98}"/>
            </a:ext>
          </a:extLst>
        </xdr:cNvPr>
        <xdr:cNvSpPr/>
      </xdr:nvSpPr>
      <xdr:spPr>
        <a:xfrm>
          <a:off x="14541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56078</xdr:rowOff>
    </xdr:from>
    <xdr:ext cx="405111" cy="259045"/>
    <xdr:sp macro="" textlink="">
      <xdr:nvSpPr>
        <xdr:cNvPr id="370" name="n_2aveValue【一般廃棄物処理施設】&#10;有形固定資産減価償却率">
          <a:extLst>
            <a:ext uri="{FF2B5EF4-FFF2-40B4-BE49-F238E27FC236}">
              <a16:creationId xmlns:a16="http://schemas.microsoft.com/office/drawing/2014/main" id="{3AAD2D27-3C97-4098-AC9B-6385F8962B6D}"/>
            </a:ext>
          </a:extLst>
        </xdr:cNvPr>
        <xdr:cNvSpPr txBox="1"/>
      </xdr:nvSpPr>
      <xdr:spPr>
        <a:xfrm>
          <a:off x="14389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136434</xdr:rowOff>
    </xdr:from>
    <xdr:to>
      <xdr:col>72</xdr:col>
      <xdr:colOff>38100</xdr:colOff>
      <xdr:row>39</xdr:row>
      <xdr:rowOff>66584</xdr:rowOff>
    </xdr:to>
    <xdr:sp macro="" textlink="">
      <xdr:nvSpPr>
        <xdr:cNvPr id="371" name="フローチャート: 判断 370">
          <a:extLst>
            <a:ext uri="{FF2B5EF4-FFF2-40B4-BE49-F238E27FC236}">
              <a16:creationId xmlns:a16="http://schemas.microsoft.com/office/drawing/2014/main" id="{9E271C0D-F6BF-416F-9B19-774EAFBE9EC4}"/>
            </a:ext>
          </a:extLst>
        </xdr:cNvPr>
        <xdr:cNvSpPr/>
      </xdr:nvSpPr>
      <xdr:spPr>
        <a:xfrm>
          <a:off x="13652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57711</xdr:rowOff>
    </xdr:from>
    <xdr:ext cx="405111" cy="259045"/>
    <xdr:sp macro="" textlink="">
      <xdr:nvSpPr>
        <xdr:cNvPr id="372" name="n_3aveValue【一般廃棄物処理施設】&#10;有形固定資産減価償却率">
          <a:extLst>
            <a:ext uri="{FF2B5EF4-FFF2-40B4-BE49-F238E27FC236}">
              <a16:creationId xmlns:a16="http://schemas.microsoft.com/office/drawing/2014/main" id="{588A643C-F4E5-4977-BD59-C72299463A40}"/>
            </a:ext>
          </a:extLst>
        </xdr:cNvPr>
        <xdr:cNvSpPr txBox="1"/>
      </xdr:nvSpPr>
      <xdr:spPr>
        <a:xfrm>
          <a:off x="13500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115207</xdr:rowOff>
    </xdr:from>
    <xdr:to>
      <xdr:col>67</xdr:col>
      <xdr:colOff>101600</xdr:colOff>
      <xdr:row>39</xdr:row>
      <xdr:rowOff>45357</xdr:rowOff>
    </xdr:to>
    <xdr:sp macro="" textlink="">
      <xdr:nvSpPr>
        <xdr:cNvPr id="373" name="フローチャート: 判断 372">
          <a:extLst>
            <a:ext uri="{FF2B5EF4-FFF2-40B4-BE49-F238E27FC236}">
              <a16:creationId xmlns:a16="http://schemas.microsoft.com/office/drawing/2014/main" id="{FAD18990-6F01-4905-83DF-A88C1ECE3581}"/>
            </a:ext>
          </a:extLst>
        </xdr:cNvPr>
        <xdr:cNvSpPr/>
      </xdr:nvSpPr>
      <xdr:spPr>
        <a:xfrm>
          <a:off x="12763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36484</xdr:rowOff>
    </xdr:from>
    <xdr:ext cx="405111" cy="259045"/>
    <xdr:sp macro="" textlink="">
      <xdr:nvSpPr>
        <xdr:cNvPr id="374" name="n_4aveValue【一般廃棄物処理施設】&#10;有形固定資産減価償却率">
          <a:extLst>
            <a:ext uri="{FF2B5EF4-FFF2-40B4-BE49-F238E27FC236}">
              <a16:creationId xmlns:a16="http://schemas.microsoft.com/office/drawing/2014/main" id="{4FE13B10-9B4A-430D-BCA0-64B50156B0FB}"/>
            </a:ext>
          </a:extLst>
        </xdr:cNvPr>
        <xdr:cNvSpPr txBox="1"/>
      </xdr:nvSpPr>
      <xdr:spPr>
        <a:xfrm>
          <a:off x="12611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9EF04C56-AD25-4AF8-9D9F-9F2C6AF5D80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3542E21C-0725-4BF3-8837-5970710ECB5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31AB7F3A-0CFE-4F6D-BB31-375D5B7DFF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83A0CD1C-52F3-489A-AAF0-DA8D7B20EF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09C2928-D0AF-4123-B44E-9D15510F720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44994</xdr:rowOff>
    </xdr:from>
    <xdr:to>
      <xdr:col>85</xdr:col>
      <xdr:colOff>177800</xdr:colOff>
      <xdr:row>36</xdr:row>
      <xdr:rowOff>146594</xdr:rowOff>
    </xdr:to>
    <xdr:sp macro="" textlink="">
      <xdr:nvSpPr>
        <xdr:cNvPr id="380" name="楕円 379">
          <a:extLst>
            <a:ext uri="{FF2B5EF4-FFF2-40B4-BE49-F238E27FC236}">
              <a16:creationId xmlns:a16="http://schemas.microsoft.com/office/drawing/2014/main" id="{DB80E4B8-D643-44F6-9DE3-B4184DFFE16A}"/>
            </a:ext>
          </a:extLst>
        </xdr:cNvPr>
        <xdr:cNvSpPr/>
      </xdr:nvSpPr>
      <xdr:spPr>
        <a:xfrm>
          <a:off x="162687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67871</xdr:rowOff>
    </xdr:from>
    <xdr:ext cx="405111" cy="259045"/>
    <xdr:sp macro="" textlink="">
      <xdr:nvSpPr>
        <xdr:cNvPr id="381" name="【一般廃棄物処理施設】&#10;有形固定資産減価償却率該当値テキスト">
          <a:extLst>
            <a:ext uri="{FF2B5EF4-FFF2-40B4-BE49-F238E27FC236}">
              <a16:creationId xmlns:a16="http://schemas.microsoft.com/office/drawing/2014/main" id="{FDAD1633-C0C9-4471-B7DE-9255EA4D9F5C}"/>
            </a:ext>
          </a:extLst>
        </xdr:cNvPr>
        <xdr:cNvSpPr txBox="1"/>
      </xdr:nvSpPr>
      <xdr:spPr>
        <a:xfrm>
          <a:off x="16357600" y="606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9072</xdr:rowOff>
    </xdr:from>
    <xdr:to>
      <xdr:col>81</xdr:col>
      <xdr:colOff>101600</xdr:colOff>
      <xdr:row>37</xdr:row>
      <xdr:rowOff>110672</xdr:rowOff>
    </xdr:to>
    <xdr:sp macro="" textlink="">
      <xdr:nvSpPr>
        <xdr:cNvPr id="382" name="楕円 381">
          <a:extLst>
            <a:ext uri="{FF2B5EF4-FFF2-40B4-BE49-F238E27FC236}">
              <a16:creationId xmlns:a16="http://schemas.microsoft.com/office/drawing/2014/main" id="{6556140E-3369-4B52-A6FB-27C3337A1725}"/>
            </a:ext>
          </a:extLst>
        </xdr:cNvPr>
        <xdr:cNvSpPr/>
      </xdr:nvSpPr>
      <xdr:spPr>
        <a:xfrm>
          <a:off x="15430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95794</xdr:rowOff>
    </xdr:from>
    <xdr:to>
      <xdr:col>85</xdr:col>
      <xdr:colOff>127000</xdr:colOff>
      <xdr:row>37</xdr:row>
      <xdr:rowOff>59872</xdr:rowOff>
    </xdr:to>
    <xdr:cxnSp macro="">
      <xdr:nvCxnSpPr>
        <xdr:cNvPr id="383" name="直線コネクタ 382">
          <a:extLst>
            <a:ext uri="{FF2B5EF4-FFF2-40B4-BE49-F238E27FC236}">
              <a16:creationId xmlns:a16="http://schemas.microsoft.com/office/drawing/2014/main" id="{FF3039A5-C02A-40BA-AD61-8AD536D5EB80}"/>
            </a:ext>
          </a:extLst>
        </xdr:cNvPr>
        <xdr:cNvCxnSpPr/>
      </xdr:nvCxnSpPr>
      <xdr:spPr>
        <a:xfrm flipV="1">
          <a:off x="15481300" y="6267994"/>
          <a:ext cx="8382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142966</xdr:rowOff>
    </xdr:from>
    <xdr:to>
      <xdr:col>76</xdr:col>
      <xdr:colOff>165100</xdr:colOff>
      <xdr:row>36</xdr:row>
      <xdr:rowOff>73116</xdr:rowOff>
    </xdr:to>
    <xdr:sp macro="" textlink="">
      <xdr:nvSpPr>
        <xdr:cNvPr id="384" name="楕円 383">
          <a:extLst>
            <a:ext uri="{FF2B5EF4-FFF2-40B4-BE49-F238E27FC236}">
              <a16:creationId xmlns:a16="http://schemas.microsoft.com/office/drawing/2014/main" id="{827F5514-6042-4497-A873-A9BDDF112CA8}"/>
            </a:ext>
          </a:extLst>
        </xdr:cNvPr>
        <xdr:cNvSpPr/>
      </xdr:nvSpPr>
      <xdr:spPr>
        <a:xfrm>
          <a:off x="14541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22316</xdr:rowOff>
    </xdr:from>
    <xdr:to>
      <xdr:col>81</xdr:col>
      <xdr:colOff>50800</xdr:colOff>
      <xdr:row>37</xdr:row>
      <xdr:rowOff>59872</xdr:rowOff>
    </xdr:to>
    <xdr:cxnSp macro="">
      <xdr:nvCxnSpPr>
        <xdr:cNvPr id="385" name="直線コネクタ 384">
          <a:extLst>
            <a:ext uri="{FF2B5EF4-FFF2-40B4-BE49-F238E27FC236}">
              <a16:creationId xmlns:a16="http://schemas.microsoft.com/office/drawing/2014/main" id="{F4A4021E-D34C-40B3-889E-87B160BB3D64}"/>
            </a:ext>
          </a:extLst>
        </xdr:cNvPr>
        <xdr:cNvCxnSpPr/>
      </xdr:nvCxnSpPr>
      <xdr:spPr>
        <a:xfrm>
          <a:off x="14592300" y="6194516"/>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105410</xdr:rowOff>
    </xdr:from>
    <xdr:to>
      <xdr:col>72</xdr:col>
      <xdr:colOff>38100</xdr:colOff>
      <xdr:row>35</xdr:row>
      <xdr:rowOff>35560</xdr:rowOff>
    </xdr:to>
    <xdr:sp macro="" textlink="">
      <xdr:nvSpPr>
        <xdr:cNvPr id="386" name="楕円 385">
          <a:extLst>
            <a:ext uri="{FF2B5EF4-FFF2-40B4-BE49-F238E27FC236}">
              <a16:creationId xmlns:a16="http://schemas.microsoft.com/office/drawing/2014/main" id="{C4B212F6-BBC7-4327-9EB2-05EA002BE97E}"/>
            </a:ext>
          </a:extLst>
        </xdr:cNvPr>
        <xdr:cNvSpPr/>
      </xdr:nvSpPr>
      <xdr:spPr>
        <a:xfrm>
          <a:off x="13652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156210</xdr:rowOff>
    </xdr:from>
    <xdr:to>
      <xdr:col>76</xdr:col>
      <xdr:colOff>114300</xdr:colOff>
      <xdr:row>36</xdr:row>
      <xdr:rowOff>22316</xdr:rowOff>
    </xdr:to>
    <xdr:cxnSp macro="">
      <xdr:nvCxnSpPr>
        <xdr:cNvPr id="387" name="直線コネクタ 386">
          <a:extLst>
            <a:ext uri="{FF2B5EF4-FFF2-40B4-BE49-F238E27FC236}">
              <a16:creationId xmlns:a16="http://schemas.microsoft.com/office/drawing/2014/main" id="{3A354959-AF7D-4CB2-A4B7-522434E7C361}"/>
            </a:ext>
          </a:extLst>
        </xdr:cNvPr>
        <xdr:cNvCxnSpPr/>
      </xdr:nvCxnSpPr>
      <xdr:spPr>
        <a:xfrm>
          <a:off x="13703300" y="598551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66222</xdr:rowOff>
    </xdr:from>
    <xdr:to>
      <xdr:col>67</xdr:col>
      <xdr:colOff>101600</xdr:colOff>
      <xdr:row>33</xdr:row>
      <xdr:rowOff>167822</xdr:rowOff>
    </xdr:to>
    <xdr:sp macro="" textlink="">
      <xdr:nvSpPr>
        <xdr:cNvPr id="388" name="楕円 387">
          <a:extLst>
            <a:ext uri="{FF2B5EF4-FFF2-40B4-BE49-F238E27FC236}">
              <a16:creationId xmlns:a16="http://schemas.microsoft.com/office/drawing/2014/main" id="{FE62B632-2255-4DB3-BAD0-EDD3F5522932}"/>
            </a:ext>
          </a:extLst>
        </xdr:cNvPr>
        <xdr:cNvSpPr/>
      </xdr:nvSpPr>
      <xdr:spPr>
        <a:xfrm>
          <a:off x="12763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117022</xdr:rowOff>
    </xdr:from>
    <xdr:to>
      <xdr:col>71</xdr:col>
      <xdr:colOff>177800</xdr:colOff>
      <xdr:row>34</xdr:row>
      <xdr:rowOff>156210</xdr:rowOff>
    </xdr:to>
    <xdr:cxnSp macro="">
      <xdr:nvCxnSpPr>
        <xdr:cNvPr id="389" name="直線コネクタ 388">
          <a:extLst>
            <a:ext uri="{FF2B5EF4-FFF2-40B4-BE49-F238E27FC236}">
              <a16:creationId xmlns:a16="http://schemas.microsoft.com/office/drawing/2014/main" id="{CC13DAE3-C802-4A68-92B2-E4E59EE29859}"/>
            </a:ext>
          </a:extLst>
        </xdr:cNvPr>
        <xdr:cNvCxnSpPr/>
      </xdr:nvCxnSpPr>
      <xdr:spPr>
        <a:xfrm>
          <a:off x="12814300" y="5774872"/>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127199</xdr:rowOff>
    </xdr:from>
    <xdr:ext cx="405111" cy="259045"/>
    <xdr:sp macro="" textlink="">
      <xdr:nvSpPr>
        <xdr:cNvPr id="390" name="n_1mainValue【一般廃棄物処理施設】&#10;有形固定資産減価償却率">
          <a:extLst>
            <a:ext uri="{FF2B5EF4-FFF2-40B4-BE49-F238E27FC236}">
              <a16:creationId xmlns:a16="http://schemas.microsoft.com/office/drawing/2014/main" id="{500BF966-568E-4650-9552-A30654E9A621}"/>
            </a:ext>
          </a:extLst>
        </xdr:cNvPr>
        <xdr:cNvSpPr txBox="1"/>
      </xdr:nvSpPr>
      <xdr:spPr>
        <a:xfrm>
          <a:off x="15266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89643</xdr:rowOff>
    </xdr:from>
    <xdr:ext cx="405111" cy="259045"/>
    <xdr:sp macro="" textlink="">
      <xdr:nvSpPr>
        <xdr:cNvPr id="391" name="n_2mainValue【一般廃棄物処理施設】&#10;有形固定資産減価償却率">
          <a:extLst>
            <a:ext uri="{FF2B5EF4-FFF2-40B4-BE49-F238E27FC236}">
              <a16:creationId xmlns:a16="http://schemas.microsoft.com/office/drawing/2014/main" id="{8FDC574A-2694-4D3F-A03E-FAB0D0C1735A}"/>
            </a:ext>
          </a:extLst>
        </xdr:cNvPr>
        <xdr:cNvSpPr txBox="1"/>
      </xdr:nvSpPr>
      <xdr:spPr>
        <a:xfrm>
          <a:off x="143897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52087</xdr:rowOff>
    </xdr:from>
    <xdr:ext cx="405111" cy="259045"/>
    <xdr:sp macro="" textlink="">
      <xdr:nvSpPr>
        <xdr:cNvPr id="392" name="n_3mainValue【一般廃棄物処理施設】&#10;有形固定資産減価償却率">
          <a:extLst>
            <a:ext uri="{FF2B5EF4-FFF2-40B4-BE49-F238E27FC236}">
              <a16:creationId xmlns:a16="http://schemas.microsoft.com/office/drawing/2014/main" id="{824CCDAC-EA01-4AB0-9DA1-0F8E1216CB24}"/>
            </a:ext>
          </a:extLst>
        </xdr:cNvPr>
        <xdr:cNvSpPr txBox="1"/>
      </xdr:nvSpPr>
      <xdr:spPr>
        <a:xfrm>
          <a:off x="13500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12899</xdr:rowOff>
    </xdr:from>
    <xdr:ext cx="340478" cy="259045"/>
    <xdr:sp macro="" textlink="">
      <xdr:nvSpPr>
        <xdr:cNvPr id="393" name="n_4mainValue【一般廃棄物処理施設】&#10;有形固定資産減価償却率">
          <a:extLst>
            <a:ext uri="{FF2B5EF4-FFF2-40B4-BE49-F238E27FC236}">
              <a16:creationId xmlns:a16="http://schemas.microsoft.com/office/drawing/2014/main" id="{CA5F2B64-09AE-4EE6-A257-376E341337B2}"/>
            </a:ext>
          </a:extLst>
        </xdr:cNvPr>
        <xdr:cNvSpPr txBox="1"/>
      </xdr:nvSpPr>
      <xdr:spPr>
        <a:xfrm>
          <a:off x="12644061" y="549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a:extLst>
            <a:ext uri="{FF2B5EF4-FFF2-40B4-BE49-F238E27FC236}">
              <a16:creationId xmlns:a16="http://schemas.microsoft.com/office/drawing/2014/main" id="{8C9FA86C-720F-4714-817C-B08B19A0C8B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a:extLst>
            <a:ext uri="{FF2B5EF4-FFF2-40B4-BE49-F238E27FC236}">
              <a16:creationId xmlns:a16="http://schemas.microsoft.com/office/drawing/2014/main" id="{0A24B7E7-0E50-4763-886F-605F4F036D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a:extLst>
            <a:ext uri="{FF2B5EF4-FFF2-40B4-BE49-F238E27FC236}">
              <a16:creationId xmlns:a16="http://schemas.microsoft.com/office/drawing/2014/main" id="{ABC6CA74-31E9-4C3E-8BF5-EF9CBAB47D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a:extLst>
            <a:ext uri="{FF2B5EF4-FFF2-40B4-BE49-F238E27FC236}">
              <a16:creationId xmlns:a16="http://schemas.microsoft.com/office/drawing/2014/main" id="{E6B1FD7C-B06C-484F-837F-3867118868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a:extLst>
            <a:ext uri="{FF2B5EF4-FFF2-40B4-BE49-F238E27FC236}">
              <a16:creationId xmlns:a16="http://schemas.microsoft.com/office/drawing/2014/main" id="{1274DB47-8265-46A2-9057-87A4CAA6E2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a:extLst>
            <a:ext uri="{FF2B5EF4-FFF2-40B4-BE49-F238E27FC236}">
              <a16:creationId xmlns:a16="http://schemas.microsoft.com/office/drawing/2014/main" id="{41DFF4DC-3799-4D8A-A774-14B3BB0E43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a:extLst>
            <a:ext uri="{FF2B5EF4-FFF2-40B4-BE49-F238E27FC236}">
              <a16:creationId xmlns:a16="http://schemas.microsoft.com/office/drawing/2014/main" id="{40891E54-0A2D-46C3-AF87-3E27879AA5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a:extLst>
            <a:ext uri="{FF2B5EF4-FFF2-40B4-BE49-F238E27FC236}">
              <a16:creationId xmlns:a16="http://schemas.microsoft.com/office/drawing/2014/main" id="{92BC0463-1170-40D8-B115-3D13FEF489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a:extLst>
            <a:ext uri="{FF2B5EF4-FFF2-40B4-BE49-F238E27FC236}">
              <a16:creationId xmlns:a16="http://schemas.microsoft.com/office/drawing/2014/main" id="{42DCC02E-186A-433A-93F6-8B7B18A9583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a:extLst>
            <a:ext uri="{FF2B5EF4-FFF2-40B4-BE49-F238E27FC236}">
              <a16:creationId xmlns:a16="http://schemas.microsoft.com/office/drawing/2014/main" id="{95558CFC-08F5-49BE-A305-34286A7C396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a:extLst>
            <a:ext uri="{FF2B5EF4-FFF2-40B4-BE49-F238E27FC236}">
              <a16:creationId xmlns:a16="http://schemas.microsoft.com/office/drawing/2014/main" id="{260ED0CA-B5FE-49A0-A70D-2821CC31176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5" name="テキスト ボックス 404">
          <a:extLst>
            <a:ext uri="{FF2B5EF4-FFF2-40B4-BE49-F238E27FC236}">
              <a16:creationId xmlns:a16="http://schemas.microsoft.com/office/drawing/2014/main" id="{7A644A28-D3A0-49A3-B6DE-34057AF7FE6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a:extLst>
            <a:ext uri="{FF2B5EF4-FFF2-40B4-BE49-F238E27FC236}">
              <a16:creationId xmlns:a16="http://schemas.microsoft.com/office/drawing/2014/main" id="{3B16D02F-6FC0-465B-9782-723642DA8E9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7" name="テキスト ボックス 406">
          <a:extLst>
            <a:ext uri="{FF2B5EF4-FFF2-40B4-BE49-F238E27FC236}">
              <a16:creationId xmlns:a16="http://schemas.microsoft.com/office/drawing/2014/main" id="{A9B744CA-923D-4660-8322-E8A12EE4DC9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a:extLst>
            <a:ext uri="{FF2B5EF4-FFF2-40B4-BE49-F238E27FC236}">
              <a16:creationId xmlns:a16="http://schemas.microsoft.com/office/drawing/2014/main" id="{80ECCDE5-9D2C-48E6-B696-2D80AD1A724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9" name="テキスト ボックス 408">
          <a:extLst>
            <a:ext uri="{FF2B5EF4-FFF2-40B4-BE49-F238E27FC236}">
              <a16:creationId xmlns:a16="http://schemas.microsoft.com/office/drawing/2014/main" id="{5F41D4D6-AD6E-4CDC-9377-DB044FEFD69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a:extLst>
            <a:ext uri="{FF2B5EF4-FFF2-40B4-BE49-F238E27FC236}">
              <a16:creationId xmlns:a16="http://schemas.microsoft.com/office/drawing/2014/main" id="{7B9116D4-8A3A-4F67-9628-203361A4DBB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1" name="テキスト ボックス 410">
          <a:extLst>
            <a:ext uri="{FF2B5EF4-FFF2-40B4-BE49-F238E27FC236}">
              <a16:creationId xmlns:a16="http://schemas.microsoft.com/office/drawing/2014/main" id="{9A02503A-8154-4B3D-83E3-5BFAC331626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a:extLst>
            <a:ext uri="{FF2B5EF4-FFF2-40B4-BE49-F238E27FC236}">
              <a16:creationId xmlns:a16="http://schemas.microsoft.com/office/drawing/2014/main" id="{1A38B92D-3957-426E-85AD-D4D9AAC4DCD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3" name="テキスト ボックス 412">
          <a:extLst>
            <a:ext uri="{FF2B5EF4-FFF2-40B4-BE49-F238E27FC236}">
              <a16:creationId xmlns:a16="http://schemas.microsoft.com/office/drawing/2014/main" id="{F7E9A996-5A50-4DD8-A3E0-2E80CC25A20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a:extLst>
            <a:ext uri="{FF2B5EF4-FFF2-40B4-BE49-F238E27FC236}">
              <a16:creationId xmlns:a16="http://schemas.microsoft.com/office/drawing/2014/main" id="{1E81D1BB-B1AD-4124-BAE3-AC603B1FD6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5" name="テキスト ボックス 414">
          <a:extLst>
            <a:ext uri="{FF2B5EF4-FFF2-40B4-BE49-F238E27FC236}">
              <a16:creationId xmlns:a16="http://schemas.microsoft.com/office/drawing/2014/main" id="{3ED31A2F-9E96-4CF9-9FEA-EAD11CC91D5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一般廃棄物処理施設】&#10;一人当たり有形固定資産（償却資産）額グラフ枠">
          <a:extLst>
            <a:ext uri="{FF2B5EF4-FFF2-40B4-BE49-F238E27FC236}">
              <a16:creationId xmlns:a16="http://schemas.microsoft.com/office/drawing/2014/main" id="{D43F55B1-F3EE-4903-A0D0-75EAD22D46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17" name="直線コネクタ 416">
          <a:extLst>
            <a:ext uri="{FF2B5EF4-FFF2-40B4-BE49-F238E27FC236}">
              <a16:creationId xmlns:a16="http://schemas.microsoft.com/office/drawing/2014/main" id="{E95F604E-D4FA-4EBE-8B7E-35995AD82B46}"/>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18" name="【一般廃棄物処理施設】&#10;一人当たり有形固定資産（償却資産）額最小値テキスト">
          <a:extLst>
            <a:ext uri="{FF2B5EF4-FFF2-40B4-BE49-F238E27FC236}">
              <a16:creationId xmlns:a16="http://schemas.microsoft.com/office/drawing/2014/main" id="{0988CE3B-E01B-4EA0-AA1F-9501804E6911}"/>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19" name="直線コネクタ 418">
          <a:extLst>
            <a:ext uri="{FF2B5EF4-FFF2-40B4-BE49-F238E27FC236}">
              <a16:creationId xmlns:a16="http://schemas.microsoft.com/office/drawing/2014/main" id="{4CE87619-70E6-4C06-AC9E-8CC0053547A1}"/>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20" name="【一般廃棄物処理施設】&#10;一人当たり有形固定資産（償却資産）額最大値テキスト">
          <a:extLst>
            <a:ext uri="{FF2B5EF4-FFF2-40B4-BE49-F238E27FC236}">
              <a16:creationId xmlns:a16="http://schemas.microsoft.com/office/drawing/2014/main" id="{878438BE-A2BB-45D0-B39E-0C4256BE58D3}"/>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21" name="直線コネクタ 420">
          <a:extLst>
            <a:ext uri="{FF2B5EF4-FFF2-40B4-BE49-F238E27FC236}">
              <a16:creationId xmlns:a16="http://schemas.microsoft.com/office/drawing/2014/main" id="{8801DA6D-B05A-4CBF-AF2F-9E718AC45F96}"/>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22" name="【一般廃棄物処理施設】&#10;一人当たり有形固定資産（償却資産）額平均値テキスト">
          <a:extLst>
            <a:ext uri="{FF2B5EF4-FFF2-40B4-BE49-F238E27FC236}">
              <a16:creationId xmlns:a16="http://schemas.microsoft.com/office/drawing/2014/main" id="{2394BC20-DC94-4021-9F61-A80524438B1F}"/>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23" name="フローチャート: 判断 422">
          <a:extLst>
            <a:ext uri="{FF2B5EF4-FFF2-40B4-BE49-F238E27FC236}">
              <a16:creationId xmlns:a16="http://schemas.microsoft.com/office/drawing/2014/main" id="{486F51B8-D4BF-47A3-AD7C-6133F00E8BA7}"/>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24" name="フローチャート: 判断 423">
          <a:extLst>
            <a:ext uri="{FF2B5EF4-FFF2-40B4-BE49-F238E27FC236}">
              <a16:creationId xmlns:a16="http://schemas.microsoft.com/office/drawing/2014/main" id="{FA20D070-50BB-4349-ABE3-9D19CF94AEAB}"/>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115238</xdr:rowOff>
    </xdr:from>
    <xdr:ext cx="534377" cy="259045"/>
    <xdr:sp macro="" textlink="">
      <xdr:nvSpPr>
        <xdr:cNvPr id="425" name="n_1aveValue【一般廃棄物処理施設】&#10;一人当たり有形固定資産（償却資産）額">
          <a:extLst>
            <a:ext uri="{FF2B5EF4-FFF2-40B4-BE49-F238E27FC236}">
              <a16:creationId xmlns:a16="http://schemas.microsoft.com/office/drawing/2014/main" id="{6C30E9DA-0915-4008-BD7C-2549E56C59D3}"/>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30917</xdr:rowOff>
    </xdr:from>
    <xdr:to>
      <xdr:col>107</xdr:col>
      <xdr:colOff>101600</xdr:colOff>
      <xdr:row>40</xdr:row>
      <xdr:rowOff>132517</xdr:rowOff>
    </xdr:to>
    <xdr:sp macro="" textlink="">
      <xdr:nvSpPr>
        <xdr:cNvPr id="426" name="フローチャート: 判断 425">
          <a:extLst>
            <a:ext uri="{FF2B5EF4-FFF2-40B4-BE49-F238E27FC236}">
              <a16:creationId xmlns:a16="http://schemas.microsoft.com/office/drawing/2014/main" id="{B21FA7CC-66E1-4FEB-91FA-2574E158382C}"/>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149044</xdr:rowOff>
    </xdr:from>
    <xdr:ext cx="534377" cy="259045"/>
    <xdr:sp macro="" textlink="">
      <xdr:nvSpPr>
        <xdr:cNvPr id="427" name="n_2aveValue【一般廃棄物処理施設】&#10;一人当たり有形固定資産（償却資産）額">
          <a:extLst>
            <a:ext uri="{FF2B5EF4-FFF2-40B4-BE49-F238E27FC236}">
              <a16:creationId xmlns:a16="http://schemas.microsoft.com/office/drawing/2014/main" id="{93A5297C-9E7D-481F-8A1E-4AFE308AB842}"/>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25217</xdr:rowOff>
    </xdr:from>
    <xdr:to>
      <xdr:col>102</xdr:col>
      <xdr:colOff>165100</xdr:colOff>
      <xdr:row>40</xdr:row>
      <xdr:rowOff>126817</xdr:rowOff>
    </xdr:to>
    <xdr:sp macro="" textlink="">
      <xdr:nvSpPr>
        <xdr:cNvPr id="428" name="フローチャート: 判断 427">
          <a:extLst>
            <a:ext uri="{FF2B5EF4-FFF2-40B4-BE49-F238E27FC236}">
              <a16:creationId xmlns:a16="http://schemas.microsoft.com/office/drawing/2014/main" id="{F70CE319-840C-4180-97ED-971D40BA330D}"/>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143344</xdr:rowOff>
    </xdr:from>
    <xdr:ext cx="534377" cy="259045"/>
    <xdr:sp macro="" textlink="">
      <xdr:nvSpPr>
        <xdr:cNvPr id="429" name="n_3aveValue【一般廃棄物処理施設】&#10;一人当たり有形固定資産（償却資産）額">
          <a:extLst>
            <a:ext uri="{FF2B5EF4-FFF2-40B4-BE49-F238E27FC236}">
              <a16:creationId xmlns:a16="http://schemas.microsoft.com/office/drawing/2014/main" id="{1D22A4E2-4305-4DDE-B265-7DD6CBBF03F9}"/>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44000</xdr:rowOff>
    </xdr:from>
    <xdr:to>
      <xdr:col>98</xdr:col>
      <xdr:colOff>38100</xdr:colOff>
      <xdr:row>40</xdr:row>
      <xdr:rowOff>145600</xdr:rowOff>
    </xdr:to>
    <xdr:sp macro="" textlink="">
      <xdr:nvSpPr>
        <xdr:cNvPr id="430" name="フローチャート: 判断 429">
          <a:extLst>
            <a:ext uri="{FF2B5EF4-FFF2-40B4-BE49-F238E27FC236}">
              <a16:creationId xmlns:a16="http://schemas.microsoft.com/office/drawing/2014/main" id="{DE40FA76-432E-46D9-8846-8C26C4909787}"/>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162127</xdr:rowOff>
    </xdr:from>
    <xdr:ext cx="534377" cy="259045"/>
    <xdr:sp macro="" textlink="">
      <xdr:nvSpPr>
        <xdr:cNvPr id="431" name="n_4aveValue【一般廃棄物処理施設】&#10;一人当たり有形固定資産（償却資産）額">
          <a:extLst>
            <a:ext uri="{FF2B5EF4-FFF2-40B4-BE49-F238E27FC236}">
              <a16:creationId xmlns:a16="http://schemas.microsoft.com/office/drawing/2014/main" id="{C23C003C-D980-4789-926E-B90A373C3162}"/>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16DC64A-DE5A-47CE-B915-D1E0C73AC88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E5C9CF6-E54C-4E90-8446-00823CD0C0A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2F5C068-CB27-4920-B852-F0EC5FA1307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FCDC76A-5DE1-4296-9BF3-98C69900EB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C0BCEB7-CD01-4EA0-B982-B155DBF5D3E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148212</xdr:rowOff>
    </xdr:from>
    <xdr:to>
      <xdr:col>116</xdr:col>
      <xdr:colOff>114300</xdr:colOff>
      <xdr:row>42</xdr:row>
      <xdr:rowOff>78362</xdr:rowOff>
    </xdr:to>
    <xdr:sp macro="" textlink="">
      <xdr:nvSpPr>
        <xdr:cNvPr id="437" name="楕円 436">
          <a:extLst>
            <a:ext uri="{FF2B5EF4-FFF2-40B4-BE49-F238E27FC236}">
              <a16:creationId xmlns:a16="http://schemas.microsoft.com/office/drawing/2014/main" id="{F691B9C9-ECA1-4E60-8E98-34CD4AB59356}"/>
            </a:ext>
          </a:extLst>
        </xdr:cNvPr>
        <xdr:cNvSpPr/>
      </xdr:nvSpPr>
      <xdr:spPr>
        <a:xfrm>
          <a:off x="22110700" y="71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63139</xdr:rowOff>
    </xdr:from>
    <xdr:ext cx="469744" cy="259045"/>
    <xdr:sp macro="" textlink="">
      <xdr:nvSpPr>
        <xdr:cNvPr id="438" name="【一般廃棄物処理施設】&#10;一人当たり有形固定資産（償却資産）額該当値テキスト">
          <a:extLst>
            <a:ext uri="{FF2B5EF4-FFF2-40B4-BE49-F238E27FC236}">
              <a16:creationId xmlns:a16="http://schemas.microsoft.com/office/drawing/2014/main" id="{056F9ABA-A51F-4548-A3C1-21304679A354}"/>
            </a:ext>
          </a:extLst>
        </xdr:cNvPr>
        <xdr:cNvSpPr txBox="1"/>
      </xdr:nvSpPr>
      <xdr:spPr>
        <a:xfrm>
          <a:off x="22199600" y="709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152658</xdr:rowOff>
    </xdr:from>
    <xdr:to>
      <xdr:col>112</xdr:col>
      <xdr:colOff>38100</xdr:colOff>
      <xdr:row>42</xdr:row>
      <xdr:rowOff>82808</xdr:rowOff>
    </xdr:to>
    <xdr:sp macro="" textlink="">
      <xdr:nvSpPr>
        <xdr:cNvPr id="439" name="楕円 438">
          <a:extLst>
            <a:ext uri="{FF2B5EF4-FFF2-40B4-BE49-F238E27FC236}">
              <a16:creationId xmlns:a16="http://schemas.microsoft.com/office/drawing/2014/main" id="{892037CD-CEA8-4ECF-BF3C-828FD04B0008}"/>
            </a:ext>
          </a:extLst>
        </xdr:cNvPr>
        <xdr:cNvSpPr/>
      </xdr:nvSpPr>
      <xdr:spPr>
        <a:xfrm>
          <a:off x="21272500" y="7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27562</xdr:rowOff>
    </xdr:from>
    <xdr:to>
      <xdr:col>116</xdr:col>
      <xdr:colOff>63500</xdr:colOff>
      <xdr:row>42</xdr:row>
      <xdr:rowOff>32008</xdr:rowOff>
    </xdr:to>
    <xdr:cxnSp macro="">
      <xdr:nvCxnSpPr>
        <xdr:cNvPr id="440" name="直線コネクタ 439">
          <a:extLst>
            <a:ext uri="{FF2B5EF4-FFF2-40B4-BE49-F238E27FC236}">
              <a16:creationId xmlns:a16="http://schemas.microsoft.com/office/drawing/2014/main" id="{B7278F21-E281-4EE8-9718-D14AE2F0A2DE}"/>
            </a:ext>
          </a:extLst>
        </xdr:cNvPr>
        <xdr:cNvCxnSpPr/>
      </xdr:nvCxnSpPr>
      <xdr:spPr>
        <a:xfrm flipV="1">
          <a:off x="21323300" y="7228462"/>
          <a:ext cx="8382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152665</xdr:rowOff>
    </xdr:from>
    <xdr:to>
      <xdr:col>107</xdr:col>
      <xdr:colOff>101600</xdr:colOff>
      <xdr:row>42</xdr:row>
      <xdr:rowOff>82815</xdr:rowOff>
    </xdr:to>
    <xdr:sp macro="" textlink="">
      <xdr:nvSpPr>
        <xdr:cNvPr id="441" name="楕円 440">
          <a:extLst>
            <a:ext uri="{FF2B5EF4-FFF2-40B4-BE49-F238E27FC236}">
              <a16:creationId xmlns:a16="http://schemas.microsoft.com/office/drawing/2014/main" id="{3A98664B-8369-42F4-BE12-E88C284D8A48}"/>
            </a:ext>
          </a:extLst>
        </xdr:cNvPr>
        <xdr:cNvSpPr/>
      </xdr:nvSpPr>
      <xdr:spPr>
        <a:xfrm>
          <a:off x="20383500" y="71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32008</xdr:rowOff>
    </xdr:from>
    <xdr:to>
      <xdr:col>111</xdr:col>
      <xdr:colOff>177800</xdr:colOff>
      <xdr:row>42</xdr:row>
      <xdr:rowOff>32015</xdr:rowOff>
    </xdr:to>
    <xdr:cxnSp macro="">
      <xdr:nvCxnSpPr>
        <xdr:cNvPr id="442" name="直線コネクタ 441">
          <a:extLst>
            <a:ext uri="{FF2B5EF4-FFF2-40B4-BE49-F238E27FC236}">
              <a16:creationId xmlns:a16="http://schemas.microsoft.com/office/drawing/2014/main" id="{AA140897-ED7E-47EE-8BEF-852F7BF5A281}"/>
            </a:ext>
          </a:extLst>
        </xdr:cNvPr>
        <xdr:cNvCxnSpPr/>
      </xdr:nvCxnSpPr>
      <xdr:spPr>
        <a:xfrm flipV="1">
          <a:off x="20434300" y="723290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152677</xdr:rowOff>
    </xdr:from>
    <xdr:to>
      <xdr:col>102</xdr:col>
      <xdr:colOff>165100</xdr:colOff>
      <xdr:row>42</xdr:row>
      <xdr:rowOff>82827</xdr:rowOff>
    </xdr:to>
    <xdr:sp macro="" textlink="">
      <xdr:nvSpPr>
        <xdr:cNvPr id="443" name="楕円 442">
          <a:extLst>
            <a:ext uri="{FF2B5EF4-FFF2-40B4-BE49-F238E27FC236}">
              <a16:creationId xmlns:a16="http://schemas.microsoft.com/office/drawing/2014/main" id="{8FDD97A8-D5FD-4633-995B-2AE968188779}"/>
            </a:ext>
          </a:extLst>
        </xdr:cNvPr>
        <xdr:cNvSpPr/>
      </xdr:nvSpPr>
      <xdr:spPr>
        <a:xfrm>
          <a:off x="19494500" y="71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32015</xdr:rowOff>
    </xdr:from>
    <xdr:to>
      <xdr:col>107</xdr:col>
      <xdr:colOff>50800</xdr:colOff>
      <xdr:row>42</xdr:row>
      <xdr:rowOff>32027</xdr:rowOff>
    </xdr:to>
    <xdr:cxnSp macro="">
      <xdr:nvCxnSpPr>
        <xdr:cNvPr id="444" name="直線コネクタ 443">
          <a:extLst>
            <a:ext uri="{FF2B5EF4-FFF2-40B4-BE49-F238E27FC236}">
              <a16:creationId xmlns:a16="http://schemas.microsoft.com/office/drawing/2014/main" id="{10EE07D5-8812-43DE-9AFF-075440C02CB0}"/>
            </a:ext>
          </a:extLst>
        </xdr:cNvPr>
        <xdr:cNvCxnSpPr/>
      </xdr:nvCxnSpPr>
      <xdr:spPr>
        <a:xfrm flipV="1">
          <a:off x="19545300" y="723291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152612</xdr:rowOff>
    </xdr:from>
    <xdr:to>
      <xdr:col>98</xdr:col>
      <xdr:colOff>38100</xdr:colOff>
      <xdr:row>42</xdr:row>
      <xdr:rowOff>82762</xdr:rowOff>
    </xdr:to>
    <xdr:sp macro="" textlink="">
      <xdr:nvSpPr>
        <xdr:cNvPr id="445" name="楕円 444">
          <a:extLst>
            <a:ext uri="{FF2B5EF4-FFF2-40B4-BE49-F238E27FC236}">
              <a16:creationId xmlns:a16="http://schemas.microsoft.com/office/drawing/2014/main" id="{FE5C5A78-27AF-4FB7-A052-52AFAB6BF6AE}"/>
            </a:ext>
          </a:extLst>
        </xdr:cNvPr>
        <xdr:cNvSpPr/>
      </xdr:nvSpPr>
      <xdr:spPr>
        <a:xfrm>
          <a:off x="18605500" y="718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31962</xdr:rowOff>
    </xdr:from>
    <xdr:to>
      <xdr:col>102</xdr:col>
      <xdr:colOff>114300</xdr:colOff>
      <xdr:row>42</xdr:row>
      <xdr:rowOff>32027</xdr:rowOff>
    </xdr:to>
    <xdr:cxnSp macro="">
      <xdr:nvCxnSpPr>
        <xdr:cNvPr id="446" name="直線コネクタ 445">
          <a:extLst>
            <a:ext uri="{FF2B5EF4-FFF2-40B4-BE49-F238E27FC236}">
              <a16:creationId xmlns:a16="http://schemas.microsoft.com/office/drawing/2014/main" id="{6440547E-E466-4BE4-B169-1FC7D4A6B7E2}"/>
            </a:ext>
          </a:extLst>
        </xdr:cNvPr>
        <xdr:cNvCxnSpPr/>
      </xdr:nvCxnSpPr>
      <xdr:spPr>
        <a:xfrm>
          <a:off x="18656300" y="7232862"/>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42</xdr:row>
      <xdr:rowOff>73935</xdr:rowOff>
    </xdr:from>
    <xdr:ext cx="469744" cy="259045"/>
    <xdr:sp macro="" textlink="">
      <xdr:nvSpPr>
        <xdr:cNvPr id="447" name="n_1mainValue【一般廃棄物処理施設】&#10;一人当たり有形固定資産（償却資産）額">
          <a:extLst>
            <a:ext uri="{FF2B5EF4-FFF2-40B4-BE49-F238E27FC236}">
              <a16:creationId xmlns:a16="http://schemas.microsoft.com/office/drawing/2014/main" id="{46E3B9EB-975C-4137-9D7E-C7B3C53A55EF}"/>
            </a:ext>
          </a:extLst>
        </xdr:cNvPr>
        <xdr:cNvSpPr txBox="1"/>
      </xdr:nvSpPr>
      <xdr:spPr>
        <a:xfrm>
          <a:off x="21075728" y="72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73942</xdr:rowOff>
    </xdr:from>
    <xdr:ext cx="469744" cy="259045"/>
    <xdr:sp macro="" textlink="">
      <xdr:nvSpPr>
        <xdr:cNvPr id="448" name="n_2mainValue【一般廃棄物処理施設】&#10;一人当たり有形固定資産（償却資産）額">
          <a:extLst>
            <a:ext uri="{FF2B5EF4-FFF2-40B4-BE49-F238E27FC236}">
              <a16:creationId xmlns:a16="http://schemas.microsoft.com/office/drawing/2014/main" id="{356D02E3-FA36-4371-879B-FBB39E816A14}"/>
            </a:ext>
          </a:extLst>
        </xdr:cNvPr>
        <xdr:cNvSpPr txBox="1"/>
      </xdr:nvSpPr>
      <xdr:spPr>
        <a:xfrm>
          <a:off x="20199428" y="727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73954</xdr:rowOff>
    </xdr:from>
    <xdr:ext cx="469744" cy="259045"/>
    <xdr:sp macro="" textlink="">
      <xdr:nvSpPr>
        <xdr:cNvPr id="449" name="n_3mainValue【一般廃棄物処理施設】&#10;一人当たり有形固定資産（償却資産）額">
          <a:extLst>
            <a:ext uri="{FF2B5EF4-FFF2-40B4-BE49-F238E27FC236}">
              <a16:creationId xmlns:a16="http://schemas.microsoft.com/office/drawing/2014/main" id="{139EC35A-E2A5-42DF-8C9A-DDAD56BE4118}"/>
            </a:ext>
          </a:extLst>
        </xdr:cNvPr>
        <xdr:cNvSpPr txBox="1"/>
      </xdr:nvSpPr>
      <xdr:spPr>
        <a:xfrm>
          <a:off x="19310428" y="727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73889</xdr:rowOff>
    </xdr:from>
    <xdr:ext cx="469744" cy="259045"/>
    <xdr:sp macro="" textlink="">
      <xdr:nvSpPr>
        <xdr:cNvPr id="450" name="n_4mainValue【一般廃棄物処理施設】&#10;一人当たり有形固定資産（償却資産）額">
          <a:extLst>
            <a:ext uri="{FF2B5EF4-FFF2-40B4-BE49-F238E27FC236}">
              <a16:creationId xmlns:a16="http://schemas.microsoft.com/office/drawing/2014/main" id="{3BAFCD85-8CEF-4195-8428-BC2666BF4FB1}"/>
            </a:ext>
          </a:extLst>
        </xdr:cNvPr>
        <xdr:cNvSpPr txBox="1"/>
      </xdr:nvSpPr>
      <xdr:spPr>
        <a:xfrm>
          <a:off x="18421428" y="727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1" name="正方形/長方形 450">
          <a:extLst>
            <a:ext uri="{FF2B5EF4-FFF2-40B4-BE49-F238E27FC236}">
              <a16:creationId xmlns:a16="http://schemas.microsoft.com/office/drawing/2014/main" id="{EA871DED-8928-4A4D-89A3-EBCA90F31D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2" name="正方形/長方形 451">
          <a:extLst>
            <a:ext uri="{FF2B5EF4-FFF2-40B4-BE49-F238E27FC236}">
              <a16:creationId xmlns:a16="http://schemas.microsoft.com/office/drawing/2014/main" id="{EB830CBF-7F39-4559-A5C2-A3821BBF0B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3" name="正方形/長方形 452">
          <a:extLst>
            <a:ext uri="{FF2B5EF4-FFF2-40B4-BE49-F238E27FC236}">
              <a16:creationId xmlns:a16="http://schemas.microsoft.com/office/drawing/2014/main" id="{BB794FEE-EA33-4327-A977-1A378D91C1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4" name="正方形/長方形 453">
          <a:extLst>
            <a:ext uri="{FF2B5EF4-FFF2-40B4-BE49-F238E27FC236}">
              <a16:creationId xmlns:a16="http://schemas.microsoft.com/office/drawing/2014/main" id="{389B9288-9E0C-40AF-AF76-89DA7356C01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5" name="正方形/長方形 454">
          <a:extLst>
            <a:ext uri="{FF2B5EF4-FFF2-40B4-BE49-F238E27FC236}">
              <a16:creationId xmlns:a16="http://schemas.microsoft.com/office/drawing/2014/main" id="{E094E277-60EF-4E3C-955C-692BE6C3579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6" name="正方形/長方形 455">
          <a:extLst>
            <a:ext uri="{FF2B5EF4-FFF2-40B4-BE49-F238E27FC236}">
              <a16:creationId xmlns:a16="http://schemas.microsoft.com/office/drawing/2014/main" id="{ED1FCAA9-7E1C-4D18-8FF8-91DA131D3A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7" name="正方形/長方形 456">
          <a:extLst>
            <a:ext uri="{FF2B5EF4-FFF2-40B4-BE49-F238E27FC236}">
              <a16:creationId xmlns:a16="http://schemas.microsoft.com/office/drawing/2014/main" id="{C39A27BB-AAD2-46E8-A1B9-828A0CE4974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a:extLst>
            <a:ext uri="{FF2B5EF4-FFF2-40B4-BE49-F238E27FC236}">
              <a16:creationId xmlns:a16="http://schemas.microsoft.com/office/drawing/2014/main" id="{436D8211-4671-4477-9CAC-910A7605D4C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a:extLst>
            <a:ext uri="{FF2B5EF4-FFF2-40B4-BE49-F238E27FC236}">
              <a16:creationId xmlns:a16="http://schemas.microsoft.com/office/drawing/2014/main" id="{3272E245-1ACF-4B69-9922-B32E1EAA66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a:extLst>
            <a:ext uri="{FF2B5EF4-FFF2-40B4-BE49-F238E27FC236}">
              <a16:creationId xmlns:a16="http://schemas.microsoft.com/office/drawing/2014/main" id="{CFEF021B-CD80-47A0-B4A3-5A9290BECF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1" name="テキスト ボックス 460">
          <a:extLst>
            <a:ext uri="{FF2B5EF4-FFF2-40B4-BE49-F238E27FC236}">
              <a16:creationId xmlns:a16="http://schemas.microsoft.com/office/drawing/2014/main" id="{B1643C5A-DC4F-4CE6-BE8D-D6DF169FA60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2" name="直線コネクタ 461">
          <a:extLst>
            <a:ext uri="{FF2B5EF4-FFF2-40B4-BE49-F238E27FC236}">
              <a16:creationId xmlns:a16="http://schemas.microsoft.com/office/drawing/2014/main" id="{DE38E926-4F9B-493A-AAC7-1DBA7D1B425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3" name="テキスト ボックス 462">
          <a:extLst>
            <a:ext uri="{FF2B5EF4-FFF2-40B4-BE49-F238E27FC236}">
              <a16:creationId xmlns:a16="http://schemas.microsoft.com/office/drawing/2014/main" id="{4541EA37-0FA0-4B43-BA35-9D6B5DD9329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4" name="直線コネクタ 463">
          <a:extLst>
            <a:ext uri="{FF2B5EF4-FFF2-40B4-BE49-F238E27FC236}">
              <a16:creationId xmlns:a16="http://schemas.microsoft.com/office/drawing/2014/main" id="{F9C815CE-66F4-4E17-99FC-58A3B09D021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5" name="テキスト ボックス 464">
          <a:extLst>
            <a:ext uri="{FF2B5EF4-FFF2-40B4-BE49-F238E27FC236}">
              <a16:creationId xmlns:a16="http://schemas.microsoft.com/office/drawing/2014/main" id="{B76C659A-1F09-4A8F-8E25-A9F95A9FD71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6" name="直線コネクタ 465">
          <a:extLst>
            <a:ext uri="{FF2B5EF4-FFF2-40B4-BE49-F238E27FC236}">
              <a16:creationId xmlns:a16="http://schemas.microsoft.com/office/drawing/2014/main" id="{1C904772-966E-4261-B7DE-9CD934BCA5B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7" name="テキスト ボックス 466">
          <a:extLst>
            <a:ext uri="{FF2B5EF4-FFF2-40B4-BE49-F238E27FC236}">
              <a16:creationId xmlns:a16="http://schemas.microsoft.com/office/drawing/2014/main" id="{AA5DCD2D-C505-41A8-91DC-57A697EE838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8" name="直線コネクタ 467">
          <a:extLst>
            <a:ext uri="{FF2B5EF4-FFF2-40B4-BE49-F238E27FC236}">
              <a16:creationId xmlns:a16="http://schemas.microsoft.com/office/drawing/2014/main" id="{2957C47E-6E58-4F81-BEE5-1406E9EBC00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9" name="テキスト ボックス 468">
          <a:extLst>
            <a:ext uri="{FF2B5EF4-FFF2-40B4-BE49-F238E27FC236}">
              <a16:creationId xmlns:a16="http://schemas.microsoft.com/office/drawing/2014/main" id="{9F4D95E8-A3B9-4CA9-82C5-E1B2F5B7C9F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0" name="直線コネクタ 469">
          <a:extLst>
            <a:ext uri="{FF2B5EF4-FFF2-40B4-BE49-F238E27FC236}">
              <a16:creationId xmlns:a16="http://schemas.microsoft.com/office/drawing/2014/main" id="{98579C9F-535E-477F-A8A4-172E47B5F08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1" name="テキスト ボックス 470">
          <a:extLst>
            <a:ext uri="{FF2B5EF4-FFF2-40B4-BE49-F238E27FC236}">
              <a16:creationId xmlns:a16="http://schemas.microsoft.com/office/drawing/2014/main" id="{394DEB09-B34B-4C0D-86AE-FC7FDABAB94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2" name="直線コネクタ 471">
          <a:extLst>
            <a:ext uri="{FF2B5EF4-FFF2-40B4-BE49-F238E27FC236}">
              <a16:creationId xmlns:a16="http://schemas.microsoft.com/office/drawing/2014/main" id="{227B1E14-B242-41C5-ABF9-6BFDDB18173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3" name="テキスト ボックス 472">
          <a:extLst>
            <a:ext uri="{FF2B5EF4-FFF2-40B4-BE49-F238E27FC236}">
              <a16:creationId xmlns:a16="http://schemas.microsoft.com/office/drawing/2014/main" id="{6AD51B94-E07C-4AF5-97F0-DDB14F8CE20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a:extLst>
            <a:ext uri="{FF2B5EF4-FFF2-40B4-BE49-F238E27FC236}">
              <a16:creationId xmlns:a16="http://schemas.microsoft.com/office/drawing/2014/main" id="{F5BFD63F-6CC8-4396-9E8B-3F97C1C70F6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保健センター・保健所】&#10;有形固定資産減価償却率グラフ枠">
          <a:extLst>
            <a:ext uri="{FF2B5EF4-FFF2-40B4-BE49-F238E27FC236}">
              <a16:creationId xmlns:a16="http://schemas.microsoft.com/office/drawing/2014/main" id="{CED9B687-4E54-464D-9812-8287B49381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76" name="直線コネクタ 475">
          <a:extLst>
            <a:ext uri="{FF2B5EF4-FFF2-40B4-BE49-F238E27FC236}">
              <a16:creationId xmlns:a16="http://schemas.microsoft.com/office/drawing/2014/main" id="{DAE4FC6F-EEE0-4C14-84EA-051781A06C03}"/>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77" name="【保健センター・保健所】&#10;有形固定資産減価償却率最小値テキスト">
          <a:extLst>
            <a:ext uri="{FF2B5EF4-FFF2-40B4-BE49-F238E27FC236}">
              <a16:creationId xmlns:a16="http://schemas.microsoft.com/office/drawing/2014/main" id="{9DCC617B-D00D-4330-ADF8-61895A1DAE2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78" name="直線コネクタ 477">
          <a:extLst>
            <a:ext uri="{FF2B5EF4-FFF2-40B4-BE49-F238E27FC236}">
              <a16:creationId xmlns:a16="http://schemas.microsoft.com/office/drawing/2014/main" id="{2D16D5D9-2A8F-481E-B39D-254810374986}"/>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79" name="【保健センター・保健所】&#10;有形固定資産減価償却率最大値テキスト">
          <a:extLst>
            <a:ext uri="{FF2B5EF4-FFF2-40B4-BE49-F238E27FC236}">
              <a16:creationId xmlns:a16="http://schemas.microsoft.com/office/drawing/2014/main" id="{F7194E36-44E8-45EE-969D-84F3DA628DA3}"/>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80" name="直線コネクタ 479">
          <a:extLst>
            <a:ext uri="{FF2B5EF4-FFF2-40B4-BE49-F238E27FC236}">
              <a16:creationId xmlns:a16="http://schemas.microsoft.com/office/drawing/2014/main" id="{16D81BF1-5C79-439E-BBA5-3BF34DB531A8}"/>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81" name="【保健センター・保健所】&#10;有形固定資産減価償却率平均値テキスト">
          <a:extLst>
            <a:ext uri="{FF2B5EF4-FFF2-40B4-BE49-F238E27FC236}">
              <a16:creationId xmlns:a16="http://schemas.microsoft.com/office/drawing/2014/main" id="{2FDBD72A-D647-4E22-916A-2755398D7581}"/>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82" name="フローチャート: 判断 481">
          <a:extLst>
            <a:ext uri="{FF2B5EF4-FFF2-40B4-BE49-F238E27FC236}">
              <a16:creationId xmlns:a16="http://schemas.microsoft.com/office/drawing/2014/main" id="{FCE27D76-75F6-4B86-A0FB-1294B0DC5F0F}"/>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83" name="フローチャート: 判断 482">
          <a:extLst>
            <a:ext uri="{FF2B5EF4-FFF2-40B4-BE49-F238E27FC236}">
              <a16:creationId xmlns:a16="http://schemas.microsoft.com/office/drawing/2014/main" id="{335703FF-1049-45EC-97FF-DC4A3CE1068F}"/>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108874</xdr:rowOff>
    </xdr:from>
    <xdr:ext cx="405111" cy="259045"/>
    <xdr:sp macro="" textlink="">
      <xdr:nvSpPr>
        <xdr:cNvPr id="484" name="n_1aveValue【保健センター・保健所】&#10;有形固定資産減価償却率">
          <a:extLst>
            <a:ext uri="{FF2B5EF4-FFF2-40B4-BE49-F238E27FC236}">
              <a16:creationId xmlns:a16="http://schemas.microsoft.com/office/drawing/2014/main" id="{1006C56E-8F2F-4E73-AB2F-C6BB5269C3F2}"/>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164737</xdr:rowOff>
    </xdr:from>
    <xdr:to>
      <xdr:col>76</xdr:col>
      <xdr:colOff>165100</xdr:colOff>
      <xdr:row>60</xdr:row>
      <xdr:rowOff>94887</xdr:rowOff>
    </xdr:to>
    <xdr:sp macro="" textlink="">
      <xdr:nvSpPr>
        <xdr:cNvPr id="485" name="フローチャート: 判断 484">
          <a:extLst>
            <a:ext uri="{FF2B5EF4-FFF2-40B4-BE49-F238E27FC236}">
              <a16:creationId xmlns:a16="http://schemas.microsoft.com/office/drawing/2014/main" id="{FD70B676-62F5-45E3-827F-9EF2715913D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86014</xdr:rowOff>
    </xdr:from>
    <xdr:ext cx="405111" cy="259045"/>
    <xdr:sp macro="" textlink="">
      <xdr:nvSpPr>
        <xdr:cNvPr id="486" name="n_2aveValue【保健センター・保健所】&#10;有形固定資産減価償却率">
          <a:extLst>
            <a:ext uri="{FF2B5EF4-FFF2-40B4-BE49-F238E27FC236}">
              <a16:creationId xmlns:a16="http://schemas.microsoft.com/office/drawing/2014/main" id="{DD4DFF57-7F50-48CC-A082-B4BAB7789068}"/>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151674</xdr:rowOff>
    </xdr:from>
    <xdr:to>
      <xdr:col>72</xdr:col>
      <xdr:colOff>38100</xdr:colOff>
      <xdr:row>60</xdr:row>
      <xdr:rowOff>81824</xdr:rowOff>
    </xdr:to>
    <xdr:sp macro="" textlink="">
      <xdr:nvSpPr>
        <xdr:cNvPr id="487" name="フローチャート: 判断 486">
          <a:extLst>
            <a:ext uri="{FF2B5EF4-FFF2-40B4-BE49-F238E27FC236}">
              <a16:creationId xmlns:a16="http://schemas.microsoft.com/office/drawing/2014/main" id="{211943A8-D2C8-4EAD-900C-437FD4E2C382}"/>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72951</xdr:rowOff>
    </xdr:from>
    <xdr:ext cx="405111" cy="259045"/>
    <xdr:sp macro="" textlink="">
      <xdr:nvSpPr>
        <xdr:cNvPr id="488" name="n_3aveValue【保健センター・保健所】&#10;有形固定資産減価償却率">
          <a:extLst>
            <a:ext uri="{FF2B5EF4-FFF2-40B4-BE49-F238E27FC236}">
              <a16:creationId xmlns:a16="http://schemas.microsoft.com/office/drawing/2014/main" id="{E5E227BC-3185-41EF-9A99-8BCE2BC5EF63}"/>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112485</xdr:rowOff>
    </xdr:from>
    <xdr:to>
      <xdr:col>67</xdr:col>
      <xdr:colOff>101600</xdr:colOff>
      <xdr:row>60</xdr:row>
      <xdr:rowOff>42635</xdr:rowOff>
    </xdr:to>
    <xdr:sp macro="" textlink="">
      <xdr:nvSpPr>
        <xdr:cNvPr id="489" name="フローチャート: 判断 488">
          <a:extLst>
            <a:ext uri="{FF2B5EF4-FFF2-40B4-BE49-F238E27FC236}">
              <a16:creationId xmlns:a16="http://schemas.microsoft.com/office/drawing/2014/main" id="{7859421B-D45E-45E3-AB7C-87B50918FA6A}"/>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33762</xdr:rowOff>
    </xdr:from>
    <xdr:ext cx="405111" cy="259045"/>
    <xdr:sp macro="" textlink="">
      <xdr:nvSpPr>
        <xdr:cNvPr id="490" name="n_4aveValue【保健センター・保健所】&#10;有形固定資産減価償却率">
          <a:extLst>
            <a:ext uri="{FF2B5EF4-FFF2-40B4-BE49-F238E27FC236}">
              <a16:creationId xmlns:a16="http://schemas.microsoft.com/office/drawing/2014/main" id="{BF4D6F96-921D-41AA-A74B-EB90061D62A7}"/>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6001C51F-AC06-4013-AF13-79D91736526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6B3E520F-4D18-4C8C-97C1-B20C04318C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90570AE-D248-4975-A6B2-30F2FA27348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399218E5-3D23-4A04-A2BB-8B2720F23C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D3EF0F92-163D-4BC1-8B30-7E85786DFA0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496" name="楕円 495">
          <a:extLst>
            <a:ext uri="{FF2B5EF4-FFF2-40B4-BE49-F238E27FC236}">
              <a16:creationId xmlns:a16="http://schemas.microsoft.com/office/drawing/2014/main" id="{59D81BD4-EFDA-4F46-B944-09DD05D16BFA}"/>
            </a:ext>
          </a:extLst>
        </xdr:cNvPr>
        <xdr:cNvSpPr/>
      </xdr:nvSpPr>
      <xdr:spPr>
        <a:xfrm>
          <a:off x="16268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130464</xdr:rowOff>
    </xdr:from>
    <xdr:ext cx="405111" cy="259045"/>
    <xdr:sp macro="" textlink="">
      <xdr:nvSpPr>
        <xdr:cNvPr id="497" name="【保健センター・保健所】&#10;有形固定資産減価償却率該当値テキスト">
          <a:extLst>
            <a:ext uri="{FF2B5EF4-FFF2-40B4-BE49-F238E27FC236}">
              <a16:creationId xmlns:a16="http://schemas.microsoft.com/office/drawing/2014/main" id="{46096C30-6FF5-4070-9D43-23E0C30078B7}"/>
            </a:ext>
          </a:extLst>
        </xdr:cNvPr>
        <xdr:cNvSpPr txBox="1"/>
      </xdr:nvSpPr>
      <xdr:spPr>
        <a:xfrm>
          <a:off x="16357600"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73297</xdr:rowOff>
    </xdr:from>
    <xdr:to>
      <xdr:col>81</xdr:col>
      <xdr:colOff>101600</xdr:colOff>
      <xdr:row>60</xdr:row>
      <xdr:rowOff>3447</xdr:rowOff>
    </xdr:to>
    <xdr:sp macro="" textlink="">
      <xdr:nvSpPr>
        <xdr:cNvPr id="498" name="楕円 497">
          <a:extLst>
            <a:ext uri="{FF2B5EF4-FFF2-40B4-BE49-F238E27FC236}">
              <a16:creationId xmlns:a16="http://schemas.microsoft.com/office/drawing/2014/main" id="{6B9EF794-0836-403E-8ADA-7115BC4B57FF}"/>
            </a:ext>
          </a:extLst>
        </xdr:cNvPr>
        <xdr:cNvSpPr/>
      </xdr:nvSpPr>
      <xdr:spPr>
        <a:xfrm>
          <a:off x="15430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124097</xdr:rowOff>
    </xdr:from>
    <xdr:to>
      <xdr:col>85</xdr:col>
      <xdr:colOff>127000</xdr:colOff>
      <xdr:row>59</xdr:row>
      <xdr:rowOff>158387</xdr:rowOff>
    </xdr:to>
    <xdr:cxnSp macro="">
      <xdr:nvCxnSpPr>
        <xdr:cNvPr id="499" name="直線コネクタ 498">
          <a:extLst>
            <a:ext uri="{FF2B5EF4-FFF2-40B4-BE49-F238E27FC236}">
              <a16:creationId xmlns:a16="http://schemas.microsoft.com/office/drawing/2014/main" id="{F0110D62-3CD5-4047-BDCB-33D352710A64}"/>
            </a:ext>
          </a:extLst>
        </xdr:cNvPr>
        <xdr:cNvCxnSpPr/>
      </xdr:nvCxnSpPr>
      <xdr:spPr>
        <a:xfrm>
          <a:off x="15481300" y="1023964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500" name="楕円 499">
          <a:extLst>
            <a:ext uri="{FF2B5EF4-FFF2-40B4-BE49-F238E27FC236}">
              <a16:creationId xmlns:a16="http://schemas.microsoft.com/office/drawing/2014/main" id="{9AC02EF7-EB0E-4533-B02B-C7B7FD395A6E}"/>
            </a:ext>
          </a:extLst>
        </xdr:cNvPr>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124097</xdr:rowOff>
    </xdr:to>
    <xdr:cxnSp macro="">
      <xdr:nvCxnSpPr>
        <xdr:cNvPr id="501" name="直線コネクタ 500">
          <a:extLst>
            <a:ext uri="{FF2B5EF4-FFF2-40B4-BE49-F238E27FC236}">
              <a16:creationId xmlns:a16="http://schemas.microsoft.com/office/drawing/2014/main" id="{BE8323E8-870C-4CBD-8C77-1F16D09604DE}"/>
            </a:ext>
          </a:extLst>
        </xdr:cNvPr>
        <xdr:cNvCxnSpPr/>
      </xdr:nvCxnSpPr>
      <xdr:spPr>
        <a:xfrm>
          <a:off x="14592300" y="102118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502" name="楕円 501">
          <a:extLst>
            <a:ext uri="{FF2B5EF4-FFF2-40B4-BE49-F238E27FC236}">
              <a16:creationId xmlns:a16="http://schemas.microsoft.com/office/drawing/2014/main" id="{27D89E3C-A6D3-4556-86F5-61CE5CD55248}"/>
            </a:ext>
          </a:extLst>
        </xdr:cNvPr>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96338</xdr:rowOff>
    </xdr:to>
    <xdr:cxnSp macro="">
      <xdr:nvCxnSpPr>
        <xdr:cNvPr id="503" name="直線コネクタ 502">
          <a:extLst>
            <a:ext uri="{FF2B5EF4-FFF2-40B4-BE49-F238E27FC236}">
              <a16:creationId xmlns:a16="http://schemas.microsoft.com/office/drawing/2014/main" id="{7A3317A7-1093-400D-AB02-3231E652B3B4}"/>
            </a:ext>
          </a:extLst>
        </xdr:cNvPr>
        <xdr:cNvCxnSpPr/>
      </xdr:nvCxnSpPr>
      <xdr:spPr>
        <a:xfrm>
          <a:off x="13703300" y="10189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504" name="楕円 503">
          <a:extLst>
            <a:ext uri="{FF2B5EF4-FFF2-40B4-BE49-F238E27FC236}">
              <a16:creationId xmlns:a16="http://schemas.microsoft.com/office/drawing/2014/main" id="{BEA8550E-3331-4EFB-BE2C-4494B6429508}"/>
            </a:ext>
          </a:extLst>
        </xdr:cNvPr>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73478</xdr:rowOff>
    </xdr:to>
    <xdr:cxnSp macro="">
      <xdr:nvCxnSpPr>
        <xdr:cNvPr id="505" name="直線コネクタ 504">
          <a:extLst>
            <a:ext uri="{FF2B5EF4-FFF2-40B4-BE49-F238E27FC236}">
              <a16:creationId xmlns:a16="http://schemas.microsoft.com/office/drawing/2014/main" id="{0084BA4C-C0FA-4714-ACDA-8EC240B8A67E}"/>
            </a:ext>
          </a:extLst>
        </xdr:cNvPr>
        <xdr:cNvCxnSpPr/>
      </xdr:nvCxnSpPr>
      <xdr:spPr>
        <a:xfrm>
          <a:off x="12814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06" name="n_1mainValue【保健センター・保健所】&#10;有形固定資産減価償却率">
          <a:extLst>
            <a:ext uri="{FF2B5EF4-FFF2-40B4-BE49-F238E27FC236}">
              <a16:creationId xmlns:a16="http://schemas.microsoft.com/office/drawing/2014/main" id="{090DF3D7-95F7-4781-85F3-DC48A9ECD9E6}"/>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507" name="n_2mainValue【保健センター・保健所】&#10;有形固定資産減価償却率">
          <a:extLst>
            <a:ext uri="{FF2B5EF4-FFF2-40B4-BE49-F238E27FC236}">
              <a16:creationId xmlns:a16="http://schemas.microsoft.com/office/drawing/2014/main" id="{37148D76-2EC4-4624-9528-D3EEFDF9D8A8}"/>
            </a:ext>
          </a:extLst>
        </xdr:cNvPr>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508" name="n_3mainValue【保健センター・保健所】&#10;有形固定資産減価償却率">
          <a:extLst>
            <a:ext uri="{FF2B5EF4-FFF2-40B4-BE49-F238E27FC236}">
              <a16:creationId xmlns:a16="http://schemas.microsoft.com/office/drawing/2014/main" id="{2EFDDB2F-0576-45CE-B2A8-DEAC079B5AB6}"/>
            </a:ext>
          </a:extLst>
        </xdr:cNvPr>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108149</xdr:rowOff>
    </xdr:from>
    <xdr:ext cx="405111" cy="259045"/>
    <xdr:sp macro="" textlink="">
      <xdr:nvSpPr>
        <xdr:cNvPr id="509" name="n_4mainValue【保健センター・保健所】&#10;有形固定資産減価償却率">
          <a:extLst>
            <a:ext uri="{FF2B5EF4-FFF2-40B4-BE49-F238E27FC236}">
              <a16:creationId xmlns:a16="http://schemas.microsoft.com/office/drawing/2014/main" id="{797FECCF-947C-4EA6-B92F-FA56552F33FA}"/>
            </a:ext>
          </a:extLst>
        </xdr:cNvPr>
        <xdr:cNvSpPr txBox="1"/>
      </xdr:nvSpPr>
      <xdr:spPr>
        <a:xfrm>
          <a:off x="12611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a16="http://schemas.microsoft.com/office/drawing/2014/main" id="{B5694474-ED8D-4BFD-9478-7ABA849307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a16="http://schemas.microsoft.com/office/drawing/2014/main" id="{79578E23-359A-4521-B80C-E5C8468E1F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a16="http://schemas.microsoft.com/office/drawing/2014/main" id="{BBABA578-0622-4759-AA1E-67D63CA60D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a16="http://schemas.microsoft.com/office/drawing/2014/main" id="{F65C25F9-86A8-4475-ADD7-24091ED1CE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a16="http://schemas.microsoft.com/office/drawing/2014/main" id="{1976C8A7-AD08-4D1A-8421-4A6F43AC8E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a16="http://schemas.microsoft.com/office/drawing/2014/main" id="{48708B19-25F3-4BE8-A4D8-689FA43971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a16="http://schemas.microsoft.com/office/drawing/2014/main" id="{36EC55CE-DEAB-4AAF-80CA-22FA42C7E2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a16="http://schemas.microsoft.com/office/drawing/2014/main" id="{75E6DF11-C458-490A-A8DC-DB0E6F8D64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a:extLst>
            <a:ext uri="{FF2B5EF4-FFF2-40B4-BE49-F238E27FC236}">
              <a16:creationId xmlns:a16="http://schemas.microsoft.com/office/drawing/2014/main" id="{B63E70B8-6F9E-4506-950E-50421B328E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a:extLst>
            <a:ext uri="{FF2B5EF4-FFF2-40B4-BE49-F238E27FC236}">
              <a16:creationId xmlns:a16="http://schemas.microsoft.com/office/drawing/2014/main" id="{937367FE-819A-4ABD-9890-BC8A01E96A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0" name="直線コネクタ 519">
          <a:extLst>
            <a:ext uri="{FF2B5EF4-FFF2-40B4-BE49-F238E27FC236}">
              <a16:creationId xmlns:a16="http://schemas.microsoft.com/office/drawing/2014/main" id="{5CA5B0ED-A650-4306-A911-47BAF2DCF11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975793B-123C-4550-8E9F-A33D318AE58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2" name="直線コネクタ 521">
          <a:extLst>
            <a:ext uri="{FF2B5EF4-FFF2-40B4-BE49-F238E27FC236}">
              <a16:creationId xmlns:a16="http://schemas.microsoft.com/office/drawing/2014/main" id="{90F1D0B5-328D-423C-B19F-705C8370171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3" name="テキスト ボックス 522">
          <a:extLst>
            <a:ext uri="{FF2B5EF4-FFF2-40B4-BE49-F238E27FC236}">
              <a16:creationId xmlns:a16="http://schemas.microsoft.com/office/drawing/2014/main" id="{1AF8FBDC-0406-4A33-A099-F1BE43F3E3E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4" name="直線コネクタ 523">
          <a:extLst>
            <a:ext uri="{FF2B5EF4-FFF2-40B4-BE49-F238E27FC236}">
              <a16:creationId xmlns:a16="http://schemas.microsoft.com/office/drawing/2014/main" id="{EADBD1CF-B07D-4CE5-BF63-0647EE2FD1C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5" name="テキスト ボックス 524">
          <a:extLst>
            <a:ext uri="{FF2B5EF4-FFF2-40B4-BE49-F238E27FC236}">
              <a16:creationId xmlns:a16="http://schemas.microsoft.com/office/drawing/2014/main" id="{A82D017A-24B6-4529-A65F-3A16E749803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6" name="直線コネクタ 525">
          <a:extLst>
            <a:ext uri="{FF2B5EF4-FFF2-40B4-BE49-F238E27FC236}">
              <a16:creationId xmlns:a16="http://schemas.microsoft.com/office/drawing/2014/main" id="{C55709DD-00B4-4DF8-81B5-42AB324D0E0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7" name="テキスト ボックス 526">
          <a:extLst>
            <a:ext uri="{FF2B5EF4-FFF2-40B4-BE49-F238E27FC236}">
              <a16:creationId xmlns:a16="http://schemas.microsoft.com/office/drawing/2014/main" id="{F5FB25C4-AAA4-4421-AB0E-5B76511F12F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8" name="直線コネクタ 527">
          <a:extLst>
            <a:ext uri="{FF2B5EF4-FFF2-40B4-BE49-F238E27FC236}">
              <a16:creationId xmlns:a16="http://schemas.microsoft.com/office/drawing/2014/main" id="{0123FD99-65AE-4A66-B101-5DAF808FAE3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9" name="テキスト ボックス 528">
          <a:extLst>
            <a:ext uri="{FF2B5EF4-FFF2-40B4-BE49-F238E27FC236}">
              <a16:creationId xmlns:a16="http://schemas.microsoft.com/office/drawing/2014/main" id="{C3073EF3-ECCC-4D33-A085-6716055FA63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0" name="直線コネクタ 529">
          <a:extLst>
            <a:ext uri="{FF2B5EF4-FFF2-40B4-BE49-F238E27FC236}">
              <a16:creationId xmlns:a16="http://schemas.microsoft.com/office/drawing/2014/main" id="{ADDAF790-B346-4A7B-8A0E-A566E327CF1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1" name="テキスト ボックス 530">
          <a:extLst>
            <a:ext uri="{FF2B5EF4-FFF2-40B4-BE49-F238E27FC236}">
              <a16:creationId xmlns:a16="http://schemas.microsoft.com/office/drawing/2014/main" id="{82D19866-8208-4348-BCD6-3E494D80780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a:extLst>
            <a:ext uri="{FF2B5EF4-FFF2-40B4-BE49-F238E27FC236}">
              <a16:creationId xmlns:a16="http://schemas.microsoft.com/office/drawing/2014/main" id="{1986FA26-6975-4A4F-AAAC-60CE7265D9A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id="{AC3E14BC-7E3D-4BC0-91D5-6798827FD0E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保健センター・保健所】&#10;一人当たり面積グラフ枠">
          <a:extLst>
            <a:ext uri="{FF2B5EF4-FFF2-40B4-BE49-F238E27FC236}">
              <a16:creationId xmlns:a16="http://schemas.microsoft.com/office/drawing/2014/main" id="{6B7E5B9D-220A-4257-AA12-04D8C8A62E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35" name="直線コネクタ 534">
          <a:extLst>
            <a:ext uri="{FF2B5EF4-FFF2-40B4-BE49-F238E27FC236}">
              <a16:creationId xmlns:a16="http://schemas.microsoft.com/office/drawing/2014/main" id="{7AAD126A-1851-4BB0-8816-BC43F4BAA735}"/>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36" name="【保健センター・保健所】&#10;一人当たり面積最小値テキスト">
          <a:extLst>
            <a:ext uri="{FF2B5EF4-FFF2-40B4-BE49-F238E27FC236}">
              <a16:creationId xmlns:a16="http://schemas.microsoft.com/office/drawing/2014/main" id="{8B1BB89E-E696-439D-85EB-059ACD77E92A}"/>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37" name="直線コネクタ 536">
          <a:extLst>
            <a:ext uri="{FF2B5EF4-FFF2-40B4-BE49-F238E27FC236}">
              <a16:creationId xmlns:a16="http://schemas.microsoft.com/office/drawing/2014/main" id="{60DA894D-4FD2-4CA7-B5B8-6EA9295BF53A}"/>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38" name="【保健センター・保健所】&#10;一人当たり面積最大値テキスト">
          <a:extLst>
            <a:ext uri="{FF2B5EF4-FFF2-40B4-BE49-F238E27FC236}">
              <a16:creationId xmlns:a16="http://schemas.microsoft.com/office/drawing/2014/main" id="{38199A75-9E37-4A81-94E0-3FED64ECF95D}"/>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39" name="直線コネクタ 538">
          <a:extLst>
            <a:ext uri="{FF2B5EF4-FFF2-40B4-BE49-F238E27FC236}">
              <a16:creationId xmlns:a16="http://schemas.microsoft.com/office/drawing/2014/main" id="{BFE349C9-BA41-43B0-82C4-16E2C7E0E27B}"/>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40" name="【保健センター・保健所】&#10;一人当たり面積平均値テキスト">
          <a:extLst>
            <a:ext uri="{FF2B5EF4-FFF2-40B4-BE49-F238E27FC236}">
              <a16:creationId xmlns:a16="http://schemas.microsoft.com/office/drawing/2014/main" id="{F4D01035-4FC3-4519-AE21-22FD8EBCD4A6}"/>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41" name="フローチャート: 判断 540">
          <a:extLst>
            <a:ext uri="{FF2B5EF4-FFF2-40B4-BE49-F238E27FC236}">
              <a16:creationId xmlns:a16="http://schemas.microsoft.com/office/drawing/2014/main" id="{6548E748-CF6F-42D6-ACA2-A469A166A5FD}"/>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42" name="フローチャート: 判断 541">
          <a:extLst>
            <a:ext uri="{FF2B5EF4-FFF2-40B4-BE49-F238E27FC236}">
              <a16:creationId xmlns:a16="http://schemas.microsoft.com/office/drawing/2014/main" id="{AC359304-D749-41F3-A506-5EEED9D0ED27}"/>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166931</xdr:rowOff>
    </xdr:from>
    <xdr:ext cx="469744" cy="259045"/>
    <xdr:sp macro="" textlink="">
      <xdr:nvSpPr>
        <xdr:cNvPr id="543" name="n_1aveValue【保健センター・保健所】&#10;一人当たり面積">
          <a:extLst>
            <a:ext uri="{FF2B5EF4-FFF2-40B4-BE49-F238E27FC236}">
              <a16:creationId xmlns:a16="http://schemas.microsoft.com/office/drawing/2014/main" id="{76223ADB-823C-4B9F-9BF5-123DCB6E2D95}"/>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52070</xdr:rowOff>
    </xdr:from>
    <xdr:to>
      <xdr:col>107</xdr:col>
      <xdr:colOff>101600</xdr:colOff>
      <xdr:row>63</xdr:row>
      <xdr:rowOff>153670</xdr:rowOff>
    </xdr:to>
    <xdr:sp macro="" textlink="">
      <xdr:nvSpPr>
        <xdr:cNvPr id="544" name="フローチャート: 判断 543">
          <a:extLst>
            <a:ext uri="{FF2B5EF4-FFF2-40B4-BE49-F238E27FC236}">
              <a16:creationId xmlns:a16="http://schemas.microsoft.com/office/drawing/2014/main" id="{263A79BA-3814-4C2F-84F7-01A899EC73EE}"/>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170197</xdr:rowOff>
    </xdr:from>
    <xdr:ext cx="469744" cy="259045"/>
    <xdr:sp macro="" textlink="">
      <xdr:nvSpPr>
        <xdr:cNvPr id="545" name="n_2aveValue【保健センター・保健所】&#10;一人当たり面積">
          <a:extLst>
            <a:ext uri="{FF2B5EF4-FFF2-40B4-BE49-F238E27FC236}">
              <a16:creationId xmlns:a16="http://schemas.microsoft.com/office/drawing/2014/main" id="{5669EF62-16C8-4025-9DD7-069B4629E27C}"/>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61867</xdr:rowOff>
    </xdr:from>
    <xdr:to>
      <xdr:col>102</xdr:col>
      <xdr:colOff>165100</xdr:colOff>
      <xdr:row>63</xdr:row>
      <xdr:rowOff>163467</xdr:rowOff>
    </xdr:to>
    <xdr:sp macro="" textlink="">
      <xdr:nvSpPr>
        <xdr:cNvPr id="546" name="フローチャート: 判断 545">
          <a:extLst>
            <a:ext uri="{FF2B5EF4-FFF2-40B4-BE49-F238E27FC236}">
              <a16:creationId xmlns:a16="http://schemas.microsoft.com/office/drawing/2014/main" id="{EA12A8F1-E0E2-470F-82B2-07F37A3A4A6E}"/>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8544</xdr:rowOff>
    </xdr:from>
    <xdr:ext cx="469744" cy="259045"/>
    <xdr:sp macro="" textlink="">
      <xdr:nvSpPr>
        <xdr:cNvPr id="547" name="n_3aveValue【保健センター・保健所】&#10;一人当たり面積">
          <a:extLst>
            <a:ext uri="{FF2B5EF4-FFF2-40B4-BE49-F238E27FC236}">
              <a16:creationId xmlns:a16="http://schemas.microsoft.com/office/drawing/2014/main" id="{445FBFC2-9981-4AC5-8769-69FD0F14657E}"/>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45538</xdr:rowOff>
    </xdr:from>
    <xdr:to>
      <xdr:col>98</xdr:col>
      <xdr:colOff>38100</xdr:colOff>
      <xdr:row>63</xdr:row>
      <xdr:rowOff>147138</xdr:rowOff>
    </xdr:to>
    <xdr:sp macro="" textlink="">
      <xdr:nvSpPr>
        <xdr:cNvPr id="548" name="フローチャート: 判断 547">
          <a:extLst>
            <a:ext uri="{FF2B5EF4-FFF2-40B4-BE49-F238E27FC236}">
              <a16:creationId xmlns:a16="http://schemas.microsoft.com/office/drawing/2014/main" id="{1A898FDE-9AE5-4C3E-B54F-9BF6819F046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163665</xdr:rowOff>
    </xdr:from>
    <xdr:ext cx="469744" cy="259045"/>
    <xdr:sp macro="" textlink="">
      <xdr:nvSpPr>
        <xdr:cNvPr id="549" name="n_4aveValue【保健センター・保健所】&#10;一人当たり面積">
          <a:extLst>
            <a:ext uri="{FF2B5EF4-FFF2-40B4-BE49-F238E27FC236}">
              <a16:creationId xmlns:a16="http://schemas.microsoft.com/office/drawing/2014/main" id="{2332C483-ACD8-43BF-8C13-A49B99F51327}"/>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B1D4F990-0307-4B5B-98F6-CBE9385143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A503498-7772-467D-939B-F46418AE60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70E980B-6F29-4B84-AFD0-9537B1E709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4CD1434-D75F-46B3-92FF-D7F28B9A3D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D8DA4BF4-FEFC-4E72-84EA-AB2184A109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555" name="楕円 554">
          <a:extLst>
            <a:ext uri="{FF2B5EF4-FFF2-40B4-BE49-F238E27FC236}">
              <a16:creationId xmlns:a16="http://schemas.microsoft.com/office/drawing/2014/main" id="{6EBE5E08-F36C-4981-AA29-6ABEE666F55E}"/>
            </a:ext>
          </a:extLst>
        </xdr:cNvPr>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556" name="【保健センター・保健所】&#10;一人当たり面積該当値テキスト">
          <a:extLst>
            <a:ext uri="{FF2B5EF4-FFF2-40B4-BE49-F238E27FC236}">
              <a16:creationId xmlns:a16="http://schemas.microsoft.com/office/drawing/2014/main" id="{7E18C561-2A7A-4E7C-A2FD-012414E39C9D}"/>
            </a:ext>
          </a:extLst>
        </xdr:cNvPr>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557" name="楕円 556">
          <a:extLst>
            <a:ext uri="{FF2B5EF4-FFF2-40B4-BE49-F238E27FC236}">
              <a16:creationId xmlns:a16="http://schemas.microsoft.com/office/drawing/2014/main" id="{403989EE-D72A-4047-883C-04AF7F5C0CEC}"/>
            </a:ext>
          </a:extLst>
        </xdr:cNvPr>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558" name="直線コネクタ 557">
          <a:extLst>
            <a:ext uri="{FF2B5EF4-FFF2-40B4-BE49-F238E27FC236}">
              <a16:creationId xmlns:a16="http://schemas.microsoft.com/office/drawing/2014/main" id="{5EDC6A95-50E7-4063-ACA0-FD3BEDAEF97D}"/>
            </a:ext>
          </a:extLst>
        </xdr:cNvPr>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14515</xdr:rowOff>
    </xdr:from>
    <xdr:to>
      <xdr:col>107</xdr:col>
      <xdr:colOff>101600</xdr:colOff>
      <xdr:row>64</xdr:row>
      <xdr:rowOff>116115</xdr:rowOff>
    </xdr:to>
    <xdr:sp macro="" textlink="">
      <xdr:nvSpPr>
        <xdr:cNvPr id="559" name="楕円 558">
          <a:extLst>
            <a:ext uri="{FF2B5EF4-FFF2-40B4-BE49-F238E27FC236}">
              <a16:creationId xmlns:a16="http://schemas.microsoft.com/office/drawing/2014/main" id="{BE76BBA6-8766-45F0-84B2-F6754A0B5DFE}"/>
            </a:ext>
          </a:extLst>
        </xdr:cNvPr>
        <xdr:cNvSpPr/>
      </xdr:nvSpPr>
      <xdr:spPr>
        <a:xfrm>
          <a:off x="20383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65315</xdr:rowOff>
    </xdr:to>
    <xdr:cxnSp macro="">
      <xdr:nvCxnSpPr>
        <xdr:cNvPr id="560" name="直線コネクタ 559">
          <a:extLst>
            <a:ext uri="{FF2B5EF4-FFF2-40B4-BE49-F238E27FC236}">
              <a16:creationId xmlns:a16="http://schemas.microsoft.com/office/drawing/2014/main" id="{0DC4FD5D-9E21-463A-A461-305073389FEE}"/>
            </a:ext>
          </a:extLst>
        </xdr:cNvPr>
        <xdr:cNvCxnSpPr/>
      </xdr:nvCxnSpPr>
      <xdr:spPr>
        <a:xfrm>
          <a:off x="20434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14515</xdr:rowOff>
    </xdr:from>
    <xdr:to>
      <xdr:col>102</xdr:col>
      <xdr:colOff>165100</xdr:colOff>
      <xdr:row>64</xdr:row>
      <xdr:rowOff>116115</xdr:rowOff>
    </xdr:to>
    <xdr:sp macro="" textlink="">
      <xdr:nvSpPr>
        <xdr:cNvPr id="561" name="楕円 560">
          <a:extLst>
            <a:ext uri="{FF2B5EF4-FFF2-40B4-BE49-F238E27FC236}">
              <a16:creationId xmlns:a16="http://schemas.microsoft.com/office/drawing/2014/main" id="{E3463C41-90B4-44FB-A319-303EE25DB88E}"/>
            </a:ext>
          </a:extLst>
        </xdr:cNvPr>
        <xdr:cNvSpPr/>
      </xdr:nvSpPr>
      <xdr:spPr>
        <a:xfrm>
          <a:off x="19494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65315</xdr:rowOff>
    </xdr:from>
    <xdr:to>
      <xdr:col>107</xdr:col>
      <xdr:colOff>50800</xdr:colOff>
      <xdr:row>64</xdr:row>
      <xdr:rowOff>65315</xdr:rowOff>
    </xdr:to>
    <xdr:cxnSp macro="">
      <xdr:nvCxnSpPr>
        <xdr:cNvPr id="562" name="直線コネクタ 561">
          <a:extLst>
            <a:ext uri="{FF2B5EF4-FFF2-40B4-BE49-F238E27FC236}">
              <a16:creationId xmlns:a16="http://schemas.microsoft.com/office/drawing/2014/main" id="{D8F24FBB-68C0-47C1-8A20-007D61613D0B}"/>
            </a:ext>
          </a:extLst>
        </xdr:cNvPr>
        <xdr:cNvCxnSpPr/>
      </xdr:nvCxnSpPr>
      <xdr:spPr>
        <a:xfrm>
          <a:off x="19545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563" name="楕円 562">
          <a:extLst>
            <a:ext uri="{FF2B5EF4-FFF2-40B4-BE49-F238E27FC236}">
              <a16:creationId xmlns:a16="http://schemas.microsoft.com/office/drawing/2014/main" id="{760A0297-9DF6-4573-B7A2-F859711FB977}"/>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65315</xdr:rowOff>
    </xdr:to>
    <xdr:cxnSp macro="">
      <xdr:nvCxnSpPr>
        <xdr:cNvPr id="564" name="直線コネクタ 563">
          <a:extLst>
            <a:ext uri="{FF2B5EF4-FFF2-40B4-BE49-F238E27FC236}">
              <a16:creationId xmlns:a16="http://schemas.microsoft.com/office/drawing/2014/main" id="{8388CF46-9D59-487F-A6C1-F0138112BEC5}"/>
            </a:ext>
          </a:extLst>
        </xdr:cNvPr>
        <xdr:cNvCxnSpPr/>
      </xdr:nvCxnSpPr>
      <xdr:spPr>
        <a:xfrm>
          <a:off x="18656300" y="110348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107242</xdr:rowOff>
    </xdr:from>
    <xdr:ext cx="469744" cy="259045"/>
    <xdr:sp macro="" textlink="">
      <xdr:nvSpPr>
        <xdr:cNvPr id="565" name="n_1mainValue【保健センター・保健所】&#10;一人当たり面積">
          <a:extLst>
            <a:ext uri="{FF2B5EF4-FFF2-40B4-BE49-F238E27FC236}">
              <a16:creationId xmlns:a16="http://schemas.microsoft.com/office/drawing/2014/main" id="{0A51387E-367C-4B1B-B736-D10484E4991E}"/>
            </a:ext>
          </a:extLst>
        </xdr:cNvPr>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107242</xdr:rowOff>
    </xdr:from>
    <xdr:ext cx="469744" cy="259045"/>
    <xdr:sp macro="" textlink="">
      <xdr:nvSpPr>
        <xdr:cNvPr id="566" name="n_2mainValue【保健センター・保健所】&#10;一人当たり面積">
          <a:extLst>
            <a:ext uri="{FF2B5EF4-FFF2-40B4-BE49-F238E27FC236}">
              <a16:creationId xmlns:a16="http://schemas.microsoft.com/office/drawing/2014/main" id="{60C05A29-55B7-43BB-BA14-59299BD9A165}"/>
            </a:ext>
          </a:extLst>
        </xdr:cNvPr>
        <xdr:cNvSpPr txBox="1"/>
      </xdr:nvSpPr>
      <xdr:spPr>
        <a:xfrm>
          <a:off x="20199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107242</xdr:rowOff>
    </xdr:from>
    <xdr:ext cx="469744" cy="259045"/>
    <xdr:sp macro="" textlink="">
      <xdr:nvSpPr>
        <xdr:cNvPr id="567" name="n_3mainValue【保健センター・保健所】&#10;一人当たり面積">
          <a:extLst>
            <a:ext uri="{FF2B5EF4-FFF2-40B4-BE49-F238E27FC236}">
              <a16:creationId xmlns:a16="http://schemas.microsoft.com/office/drawing/2014/main" id="{5ECFCFB0-5FC8-46CE-9E07-E518E51375B6}"/>
            </a:ext>
          </a:extLst>
        </xdr:cNvPr>
        <xdr:cNvSpPr txBox="1"/>
      </xdr:nvSpPr>
      <xdr:spPr>
        <a:xfrm>
          <a:off x="193104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568" name="n_4mainValue【保健センター・保健所】&#10;一人当たり面積">
          <a:extLst>
            <a:ext uri="{FF2B5EF4-FFF2-40B4-BE49-F238E27FC236}">
              <a16:creationId xmlns:a16="http://schemas.microsoft.com/office/drawing/2014/main" id="{9BA47C30-3236-4ADE-87CE-91FF4C87BADE}"/>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a:extLst>
            <a:ext uri="{FF2B5EF4-FFF2-40B4-BE49-F238E27FC236}">
              <a16:creationId xmlns:a16="http://schemas.microsoft.com/office/drawing/2014/main" id="{9792EB98-2C95-49CE-87D7-DC8AE1AD90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a:extLst>
            <a:ext uri="{FF2B5EF4-FFF2-40B4-BE49-F238E27FC236}">
              <a16:creationId xmlns:a16="http://schemas.microsoft.com/office/drawing/2014/main" id="{FC3F3092-0ACC-4E5F-9A43-39EC7A222C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a:extLst>
            <a:ext uri="{FF2B5EF4-FFF2-40B4-BE49-F238E27FC236}">
              <a16:creationId xmlns:a16="http://schemas.microsoft.com/office/drawing/2014/main" id="{4D6B0762-B4F9-4972-88EE-1C1E37AB28D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a:extLst>
            <a:ext uri="{FF2B5EF4-FFF2-40B4-BE49-F238E27FC236}">
              <a16:creationId xmlns:a16="http://schemas.microsoft.com/office/drawing/2014/main" id="{77F2E200-2BD6-4D4A-B685-ED614A27F7C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a:extLst>
            <a:ext uri="{FF2B5EF4-FFF2-40B4-BE49-F238E27FC236}">
              <a16:creationId xmlns:a16="http://schemas.microsoft.com/office/drawing/2014/main" id="{F70245DC-5B06-463B-A4AA-61ABD2A0D8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a:extLst>
            <a:ext uri="{FF2B5EF4-FFF2-40B4-BE49-F238E27FC236}">
              <a16:creationId xmlns:a16="http://schemas.microsoft.com/office/drawing/2014/main" id="{7BA5A8F0-4073-4F93-8D13-0DD14C8D4C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a:extLst>
            <a:ext uri="{FF2B5EF4-FFF2-40B4-BE49-F238E27FC236}">
              <a16:creationId xmlns:a16="http://schemas.microsoft.com/office/drawing/2014/main" id="{06A663F5-C4A9-491F-8DDA-E60192E13B4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a:extLst>
            <a:ext uri="{FF2B5EF4-FFF2-40B4-BE49-F238E27FC236}">
              <a16:creationId xmlns:a16="http://schemas.microsoft.com/office/drawing/2014/main" id="{05BCF4BD-449D-439E-82E8-DCFB82C6D85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a:extLst>
            <a:ext uri="{FF2B5EF4-FFF2-40B4-BE49-F238E27FC236}">
              <a16:creationId xmlns:a16="http://schemas.microsoft.com/office/drawing/2014/main" id="{49C5B770-AC82-4A57-8539-722BDF8F4EC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a:extLst>
            <a:ext uri="{FF2B5EF4-FFF2-40B4-BE49-F238E27FC236}">
              <a16:creationId xmlns:a16="http://schemas.microsoft.com/office/drawing/2014/main" id="{646DE76B-E97B-4A1E-8D72-313F49B503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9" name="テキスト ボックス 578">
          <a:extLst>
            <a:ext uri="{FF2B5EF4-FFF2-40B4-BE49-F238E27FC236}">
              <a16:creationId xmlns:a16="http://schemas.microsoft.com/office/drawing/2014/main" id="{F5007E1C-24AF-49EF-9F05-6433945510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0" name="直線コネクタ 579">
          <a:extLst>
            <a:ext uri="{FF2B5EF4-FFF2-40B4-BE49-F238E27FC236}">
              <a16:creationId xmlns:a16="http://schemas.microsoft.com/office/drawing/2014/main" id="{A8453EAA-FF84-4FE3-9FB8-A51DDF2461A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1" name="テキスト ボックス 580">
          <a:extLst>
            <a:ext uri="{FF2B5EF4-FFF2-40B4-BE49-F238E27FC236}">
              <a16:creationId xmlns:a16="http://schemas.microsoft.com/office/drawing/2014/main" id="{17EC4555-9C6F-4D15-B714-7407686FAFF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2" name="直線コネクタ 581">
          <a:extLst>
            <a:ext uri="{FF2B5EF4-FFF2-40B4-BE49-F238E27FC236}">
              <a16:creationId xmlns:a16="http://schemas.microsoft.com/office/drawing/2014/main" id="{B6BB2E70-7704-484D-A6EF-9B6C0E2A478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3" name="テキスト ボックス 582">
          <a:extLst>
            <a:ext uri="{FF2B5EF4-FFF2-40B4-BE49-F238E27FC236}">
              <a16:creationId xmlns:a16="http://schemas.microsoft.com/office/drawing/2014/main" id="{11091AA9-7EAD-4827-9F34-83112AF80BD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4" name="直線コネクタ 583">
          <a:extLst>
            <a:ext uri="{FF2B5EF4-FFF2-40B4-BE49-F238E27FC236}">
              <a16:creationId xmlns:a16="http://schemas.microsoft.com/office/drawing/2014/main" id="{44A6E70E-F17D-4801-BED0-E48FCA30AA6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5" name="テキスト ボックス 584">
          <a:extLst>
            <a:ext uri="{FF2B5EF4-FFF2-40B4-BE49-F238E27FC236}">
              <a16:creationId xmlns:a16="http://schemas.microsoft.com/office/drawing/2014/main" id="{BC113B56-CDFC-4BD1-B719-7800CC7095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6" name="直線コネクタ 585">
          <a:extLst>
            <a:ext uri="{FF2B5EF4-FFF2-40B4-BE49-F238E27FC236}">
              <a16:creationId xmlns:a16="http://schemas.microsoft.com/office/drawing/2014/main" id="{7186DB27-5C95-47AF-AD9D-C2DBBEEDF6C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7" name="テキスト ボックス 586">
          <a:extLst>
            <a:ext uri="{FF2B5EF4-FFF2-40B4-BE49-F238E27FC236}">
              <a16:creationId xmlns:a16="http://schemas.microsoft.com/office/drawing/2014/main" id="{AC7BD983-307E-4734-89EE-F4FCC3926F7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8" name="直線コネクタ 587">
          <a:extLst>
            <a:ext uri="{FF2B5EF4-FFF2-40B4-BE49-F238E27FC236}">
              <a16:creationId xmlns:a16="http://schemas.microsoft.com/office/drawing/2014/main" id="{6E5A751E-8BD7-4A6A-839F-FF1526A7D36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9" name="テキスト ボックス 588">
          <a:extLst>
            <a:ext uri="{FF2B5EF4-FFF2-40B4-BE49-F238E27FC236}">
              <a16:creationId xmlns:a16="http://schemas.microsoft.com/office/drawing/2014/main" id="{2AA25A20-A53D-49A8-8027-A097E114ED0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a:extLst>
            <a:ext uri="{FF2B5EF4-FFF2-40B4-BE49-F238E27FC236}">
              <a16:creationId xmlns:a16="http://schemas.microsoft.com/office/drawing/2014/main" id="{F4DA2890-F8B6-468D-8298-EB6A3AF8A26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1" name="テキスト ボックス 590">
          <a:extLst>
            <a:ext uri="{FF2B5EF4-FFF2-40B4-BE49-F238E27FC236}">
              <a16:creationId xmlns:a16="http://schemas.microsoft.com/office/drawing/2014/main" id="{EBCCA071-D4A2-4714-998B-ACF30CAA44E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2" name="【消防施設】&#10;有形固定資産減価償却率グラフ枠">
          <a:extLst>
            <a:ext uri="{FF2B5EF4-FFF2-40B4-BE49-F238E27FC236}">
              <a16:creationId xmlns:a16="http://schemas.microsoft.com/office/drawing/2014/main" id="{8DBF11C0-9A82-4898-8101-C73143F20E2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93" name="直線コネクタ 592">
          <a:extLst>
            <a:ext uri="{FF2B5EF4-FFF2-40B4-BE49-F238E27FC236}">
              <a16:creationId xmlns:a16="http://schemas.microsoft.com/office/drawing/2014/main" id="{B57E88E9-B871-42EF-A5F1-768878D737FF}"/>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94" name="【消防施設】&#10;有形固定資産減価償却率最小値テキスト">
          <a:extLst>
            <a:ext uri="{FF2B5EF4-FFF2-40B4-BE49-F238E27FC236}">
              <a16:creationId xmlns:a16="http://schemas.microsoft.com/office/drawing/2014/main" id="{F1A57726-EB66-4198-9551-0DF9A3ADE6A9}"/>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95" name="直線コネクタ 594">
          <a:extLst>
            <a:ext uri="{FF2B5EF4-FFF2-40B4-BE49-F238E27FC236}">
              <a16:creationId xmlns:a16="http://schemas.microsoft.com/office/drawing/2014/main" id="{7B20B577-5331-4941-9DE0-726B76F51AB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96" name="【消防施設】&#10;有形固定資産減価償却率最大値テキスト">
          <a:extLst>
            <a:ext uri="{FF2B5EF4-FFF2-40B4-BE49-F238E27FC236}">
              <a16:creationId xmlns:a16="http://schemas.microsoft.com/office/drawing/2014/main" id="{CBB04866-626E-4ED3-8B9B-02B0F5782D74}"/>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97" name="直線コネクタ 596">
          <a:extLst>
            <a:ext uri="{FF2B5EF4-FFF2-40B4-BE49-F238E27FC236}">
              <a16:creationId xmlns:a16="http://schemas.microsoft.com/office/drawing/2014/main" id="{D5982D9C-7D05-4A1A-B891-95DBA647A799}"/>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98" name="【消防施設】&#10;有形固定資産減価償却率平均値テキスト">
          <a:extLst>
            <a:ext uri="{FF2B5EF4-FFF2-40B4-BE49-F238E27FC236}">
              <a16:creationId xmlns:a16="http://schemas.microsoft.com/office/drawing/2014/main" id="{00E6F963-3F02-47BE-99F9-70145CBEB878}"/>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99" name="フローチャート: 判断 598">
          <a:extLst>
            <a:ext uri="{FF2B5EF4-FFF2-40B4-BE49-F238E27FC236}">
              <a16:creationId xmlns:a16="http://schemas.microsoft.com/office/drawing/2014/main" id="{FFB0B42A-8AC6-46ED-AF7A-176A5F94066D}"/>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00" name="フローチャート: 判断 599">
          <a:extLst>
            <a:ext uri="{FF2B5EF4-FFF2-40B4-BE49-F238E27FC236}">
              <a16:creationId xmlns:a16="http://schemas.microsoft.com/office/drawing/2014/main" id="{04832694-E7BE-4BB9-B27A-ECD10538BCB6}"/>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85741</xdr:rowOff>
    </xdr:from>
    <xdr:ext cx="405111" cy="259045"/>
    <xdr:sp macro="" textlink="">
      <xdr:nvSpPr>
        <xdr:cNvPr id="601" name="n_1aveValue【消防施設】&#10;有形固定資産減価償却率">
          <a:extLst>
            <a:ext uri="{FF2B5EF4-FFF2-40B4-BE49-F238E27FC236}">
              <a16:creationId xmlns:a16="http://schemas.microsoft.com/office/drawing/2014/main" id="{CD2C1A89-394F-49BC-99D8-DF5292956C13}"/>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147320</xdr:rowOff>
    </xdr:from>
    <xdr:to>
      <xdr:col>76</xdr:col>
      <xdr:colOff>165100</xdr:colOff>
      <xdr:row>82</xdr:row>
      <xdr:rowOff>77470</xdr:rowOff>
    </xdr:to>
    <xdr:sp macro="" textlink="">
      <xdr:nvSpPr>
        <xdr:cNvPr id="602" name="フローチャート: 判断 601">
          <a:extLst>
            <a:ext uri="{FF2B5EF4-FFF2-40B4-BE49-F238E27FC236}">
              <a16:creationId xmlns:a16="http://schemas.microsoft.com/office/drawing/2014/main" id="{25CB7A9C-7B22-4EB3-A538-710CE5EBC745}"/>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68597</xdr:rowOff>
    </xdr:from>
    <xdr:ext cx="405111" cy="259045"/>
    <xdr:sp macro="" textlink="">
      <xdr:nvSpPr>
        <xdr:cNvPr id="603" name="n_2aveValue【消防施設】&#10;有形固定資産減価償却率">
          <a:extLst>
            <a:ext uri="{FF2B5EF4-FFF2-40B4-BE49-F238E27FC236}">
              <a16:creationId xmlns:a16="http://schemas.microsoft.com/office/drawing/2014/main" id="{4C25D142-BEB1-4939-A3F2-972FADB0C469}"/>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133986</xdr:rowOff>
    </xdr:from>
    <xdr:to>
      <xdr:col>72</xdr:col>
      <xdr:colOff>38100</xdr:colOff>
      <xdr:row>82</xdr:row>
      <xdr:rowOff>64136</xdr:rowOff>
    </xdr:to>
    <xdr:sp macro="" textlink="">
      <xdr:nvSpPr>
        <xdr:cNvPr id="604" name="フローチャート: 判断 603">
          <a:extLst>
            <a:ext uri="{FF2B5EF4-FFF2-40B4-BE49-F238E27FC236}">
              <a16:creationId xmlns:a16="http://schemas.microsoft.com/office/drawing/2014/main" id="{F27218B8-6A82-45AB-A710-72227E6728B8}"/>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55263</xdr:rowOff>
    </xdr:from>
    <xdr:ext cx="405111" cy="259045"/>
    <xdr:sp macro="" textlink="">
      <xdr:nvSpPr>
        <xdr:cNvPr id="605" name="n_3aveValue【消防施設】&#10;有形固定資産減価償却率">
          <a:extLst>
            <a:ext uri="{FF2B5EF4-FFF2-40B4-BE49-F238E27FC236}">
              <a16:creationId xmlns:a16="http://schemas.microsoft.com/office/drawing/2014/main" id="{4189BA1C-D851-46C7-94EB-CD6B14F7D32D}"/>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116839</xdr:rowOff>
    </xdr:from>
    <xdr:to>
      <xdr:col>67</xdr:col>
      <xdr:colOff>101600</xdr:colOff>
      <xdr:row>82</xdr:row>
      <xdr:rowOff>46989</xdr:rowOff>
    </xdr:to>
    <xdr:sp macro="" textlink="">
      <xdr:nvSpPr>
        <xdr:cNvPr id="606" name="フローチャート: 判断 605">
          <a:extLst>
            <a:ext uri="{FF2B5EF4-FFF2-40B4-BE49-F238E27FC236}">
              <a16:creationId xmlns:a16="http://schemas.microsoft.com/office/drawing/2014/main" id="{9ECCDA6D-3996-480E-A807-B26DA01A21BD}"/>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38116</xdr:rowOff>
    </xdr:from>
    <xdr:ext cx="405111" cy="259045"/>
    <xdr:sp macro="" textlink="">
      <xdr:nvSpPr>
        <xdr:cNvPr id="607" name="n_4aveValue【消防施設】&#10;有形固定資産減価償却率">
          <a:extLst>
            <a:ext uri="{FF2B5EF4-FFF2-40B4-BE49-F238E27FC236}">
              <a16:creationId xmlns:a16="http://schemas.microsoft.com/office/drawing/2014/main" id="{E388F7F8-25DE-4D2D-9E03-363855D8C2CD}"/>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F0B991A2-728B-4479-A81F-A41CC734BE0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CC354148-02BD-4AE7-AF04-1FDDA42A1F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99C1FAC4-2ED2-4AA3-9D2B-A8640647D8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8C0A4796-9FFC-4F8C-ACB4-5ADC74DC6C5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320874EE-F6E7-4FE5-98D4-11DE573D8F9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xdr:rowOff>
    </xdr:from>
    <xdr:to>
      <xdr:col>85</xdr:col>
      <xdr:colOff>177800</xdr:colOff>
      <xdr:row>78</xdr:row>
      <xdr:rowOff>107950</xdr:rowOff>
    </xdr:to>
    <xdr:sp macro="" textlink="">
      <xdr:nvSpPr>
        <xdr:cNvPr id="613" name="楕円 612">
          <a:extLst>
            <a:ext uri="{FF2B5EF4-FFF2-40B4-BE49-F238E27FC236}">
              <a16:creationId xmlns:a16="http://schemas.microsoft.com/office/drawing/2014/main" id="{3E66EB38-EE00-4E57-8D04-5CF555894388}"/>
            </a:ext>
          </a:extLst>
        </xdr:cNvPr>
        <xdr:cNvSpPr/>
      </xdr:nvSpPr>
      <xdr:spPr>
        <a:xfrm>
          <a:off x="16268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29227</xdr:rowOff>
    </xdr:from>
    <xdr:ext cx="405111" cy="259045"/>
    <xdr:sp macro="" textlink="">
      <xdr:nvSpPr>
        <xdr:cNvPr id="614" name="【消防施設】&#10;有形固定資産減価償却率該当値テキスト">
          <a:extLst>
            <a:ext uri="{FF2B5EF4-FFF2-40B4-BE49-F238E27FC236}">
              <a16:creationId xmlns:a16="http://schemas.microsoft.com/office/drawing/2014/main" id="{5CD24CB6-9509-4FBA-B114-445E334C73AB}"/>
            </a:ext>
          </a:extLst>
        </xdr:cNvPr>
        <xdr:cNvSpPr txBox="1"/>
      </xdr:nvSpPr>
      <xdr:spPr>
        <a:xfrm>
          <a:off x="16357600"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122555</xdr:rowOff>
    </xdr:from>
    <xdr:to>
      <xdr:col>81</xdr:col>
      <xdr:colOff>101600</xdr:colOff>
      <xdr:row>80</xdr:row>
      <xdr:rowOff>52705</xdr:rowOff>
    </xdr:to>
    <xdr:sp macro="" textlink="">
      <xdr:nvSpPr>
        <xdr:cNvPr id="615" name="楕円 614">
          <a:extLst>
            <a:ext uri="{FF2B5EF4-FFF2-40B4-BE49-F238E27FC236}">
              <a16:creationId xmlns:a16="http://schemas.microsoft.com/office/drawing/2014/main" id="{C41E406F-0B49-4576-B986-E19CF78A3090}"/>
            </a:ext>
          </a:extLst>
        </xdr:cNvPr>
        <xdr:cNvSpPr/>
      </xdr:nvSpPr>
      <xdr:spPr>
        <a:xfrm>
          <a:off x="15430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57150</xdr:rowOff>
    </xdr:from>
    <xdr:to>
      <xdr:col>85</xdr:col>
      <xdr:colOff>127000</xdr:colOff>
      <xdr:row>80</xdr:row>
      <xdr:rowOff>1905</xdr:rowOff>
    </xdr:to>
    <xdr:cxnSp macro="">
      <xdr:nvCxnSpPr>
        <xdr:cNvPr id="616" name="直線コネクタ 615">
          <a:extLst>
            <a:ext uri="{FF2B5EF4-FFF2-40B4-BE49-F238E27FC236}">
              <a16:creationId xmlns:a16="http://schemas.microsoft.com/office/drawing/2014/main" id="{6F846756-F637-4F96-A5A2-3A2161FC26A2}"/>
            </a:ext>
          </a:extLst>
        </xdr:cNvPr>
        <xdr:cNvCxnSpPr/>
      </xdr:nvCxnSpPr>
      <xdr:spPr>
        <a:xfrm flipV="1">
          <a:off x="15481300" y="13430250"/>
          <a:ext cx="8382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95886</xdr:rowOff>
    </xdr:from>
    <xdr:to>
      <xdr:col>76</xdr:col>
      <xdr:colOff>165100</xdr:colOff>
      <xdr:row>80</xdr:row>
      <xdr:rowOff>26036</xdr:rowOff>
    </xdr:to>
    <xdr:sp macro="" textlink="">
      <xdr:nvSpPr>
        <xdr:cNvPr id="617" name="楕円 616">
          <a:extLst>
            <a:ext uri="{FF2B5EF4-FFF2-40B4-BE49-F238E27FC236}">
              <a16:creationId xmlns:a16="http://schemas.microsoft.com/office/drawing/2014/main" id="{A45E82A2-9C44-4C55-92C2-1F7281E237B6}"/>
            </a:ext>
          </a:extLst>
        </xdr:cNvPr>
        <xdr:cNvSpPr/>
      </xdr:nvSpPr>
      <xdr:spPr>
        <a:xfrm>
          <a:off x="14541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146686</xdr:rowOff>
    </xdr:from>
    <xdr:to>
      <xdr:col>81</xdr:col>
      <xdr:colOff>50800</xdr:colOff>
      <xdr:row>80</xdr:row>
      <xdr:rowOff>1905</xdr:rowOff>
    </xdr:to>
    <xdr:cxnSp macro="">
      <xdr:nvCxnSpPr>
        <xdr:cNvPr id="618" name="直線コネクタ 617">
          <a:extLst>
            <a:ext uri="{FF2B5EF4-FFF2-40B4-BE49-F238E27FC236}">
              <a16:creationId xmlns:a16="http://schemas.microsoft.com/office/drawing/2014/main" id="{FD872B7C-1755-43CE-A288-150D490BA493}"/>
            </a:ext>
          </a:extLst>
        </xdr:cNvPr>
        <xdr:cNvCxnSpPr/>
      </xdr:nvCxnSpPr>
      <xdr:spPr>
        <a:xfrm>
          <a:off x="14592300" y="136912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55880</xdr:rowOff>
    </xdr:from>
    <xdr:to>
      <xdr:col>72</xdr:col>
      <xdr:colOff>38100</xdr:colOff>
      <xdr:row>79</xdr:row>
      <xdr:rowOff>157480</xdr:rowOff>
    </xdr:to>
    <xdr:sp macro="" textlink="">
      <xdr:nvSpPr>
        <xdr:cNvPr id="619" name="楕円 618">
          <a:extLst>
            <a:ext uri="{FF2B5EF4-FFF2-40B4-BE49-F238E27FC236}">
              <a16:creationId xmlns:a16="http://schemas.microsoft.com/office/drawing/2014/main" id="{755C2FCA-5AC0-4659-9852-36FF4A49E560}"/>
            </a:ext>
          </a:extLst>
        </xdr:cNvPr>
        <xdr:cNvSpPr/>
      </xdr:nvSpPr>
      <xdr:spPr>
        <a:xfrm>
          <a:off x="13652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106680</xdr:rowOff>
    </xdr:from>
    <xdr:to>
      <xdr:col>76</xdr:col>
      <xdr:colOff>114300</xdr:colOff>
      <xdr:row>79</xdr:row>
      <xdr:rowOff>146686</xdr:rowOff>
    </xdr:to>
    <xdr:cxnSp macro="">
      <xdr:nvCxnSpPr>
        <xdr:cNvPr id="620" name="直線コネクタ 619">
          <a:extLst>
            <a:ext uri="{FF2B5EF4-FFF2-40B4-BE49-F238E27FC236}">
              <a16:creationId xmlns:a16="http://schemas.microsoft.com/office/drawing/2014/main" id="{455A805A-9183-451C-AD9A-D7E104C137DA}"/>
            </a:ext>
          </a:extLst>
        </xdr:cNvPr>
        <xdr:cNvCxnSpPr/>
      </xdr:nvCxnSpPr>
      <xdr:spPr>
        <a:xfrm>
          <a:off x="13703300" y="136512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17780</xdr:rowOff>
    </xdr:from>
    <xdr:to>
      <xdr:col>67</xdr:col>
      <xdr:colOff>101600</xdr:colOff>
      <xdr:row>79</xdr:row>
      <xdr:rowOff>119380</xdr:rowOff>
    </xdr:to>
    <xdr:sp macro="" textlink="">
      <xdr:nvSpPr>
        <xdr:cNvPr id="621" name="楕円 620">
          <a:extLst>
            <a:ext uri="{FF2B5EF4-FFF2-40B4-BE49-F238E27FC236}">
              <a16:creationId xmlns:a16="http://schemas.microsoft.com/office/drawing/2014/main" id="{E6906770-DC37-4FBF-8BFE-CF4A66B9BB54}"/>
            </a:ext>
          </a:extLst>
        </xdr:cNvPr>
        <xdr:cNvSpPr/>
      </xdr:nvSpPr>
      <xdr:spPr>
        <a:xfrm>
          <a:off x="12763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68580</xdr:rowOff>
    </xdr:from>
    <xdr:to>
      <xdr:col>71</xdr:col>
      <xdr:colOff>177800</xdr:colOff>
      <xdr:row>79</xdr:row>
      <xdr:rowOff>106680</xdr:rowOff>
    </xdr:to>
    <xdr:cxnSp macro="">
      <xdr:nvCxnSpPr>
        <xdr:cNvPr id="622" name="直線コネクタ 621">
          <a:extLst>
            <a:ext uri="{FF2B5EF4-FFF2-40B4-BE49-F238E27FC236}">
              <a16:creationId xmlns:a16="http://schemas.microsoft.com/office/drawing/2014/main" id="{30BD419F-A54B-4782-9928-D93AA4CBC8E7}"/>
            </a:ext>
          </a:extLst>
        </xdr:cNvPr>
        <xdr:cNvCxnSpPr/>
      </xdr:nvCxnSpPr>
      <xdr:spPr>
        <a:xfrm>
          <a:off x="12814300" y="13613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69232</xdr:rowOff>
    </xdr:from>
    <xdr:ext cx="405111" cy="259045"/>
    <xdr:sp macro="" textlink="">
      <xdr:nvSpPr>
        <xdr:cNvPr id="623" name="n_1mainValue【消防施設】&#10;有形固定資産減価償却率">
          <a:extLst>
            <a:ext uri="{FF2B5EF4-FFF2-40B4-BE49-F238E27FC236}">
              <a16:creationId xmlns:a16="http://schemas.microsoft.com/office/drawing/2014/main" id="{CD89D899-BA08-4780-B8A5-E65CC2A7CCE4}"/>
            </a:ext>
          </a:extLst>
        </xdr:cNvPr>
        <xdr:cNvSpPr txBox="1"/>
      </xdr:nvSpPr>
      <xdr:spPr>
        <a:xfrm>
          <a:off x="152660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42563</xdr:rowOff>
    </xdr:from>
    <xdr:ext cx="405111" cy="259045"/>
    <xdr:sp macro="" textlink="">
      <xdr:nvSpPr>
        <xdr:cNvPr id="624" name="n_2mainValue【消防施設】&#10;有形固定資産減価償却率">
          <a:extLst>
            <a:ext uri="{FF2B5EF4-FFF2-40B4-BE49-F238E27FC236}">
              <a16:creationId xmlns:a16="http://schemas.microsoft.com/office/drawing/2014/main" id="{8A16A427-FFEF-42AE-AEE3-212AE435FA4A}"/>
            </a:ext>
          </a:extLst>
        </xdr:cNvPr>
        <xdr:cNvSpPr txBox="1"/>
      </xdr:nvSpPr>
      <xdr:spPr>
        <a:xfrm>
          <a:off x="14389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2557</xdr:rowOff>
    </xdr:from>
    <xdr:ext cx="405111" cy="259045"/>
    <xdr:sp macro="" textlink="">
      <xdr:nvSpPr>
        <xdr:cNvPr id="625" name="n_3mainValue【消防施設】&#10;有形固定資産減価償却率">
          <a:extLst>
            <a:ext uri="{FF2B5EF4-FFF2-40B4-BE49-F238E27FC236}">
              <a16:creationId xmlns:a16="http://schemas.microsoft.com/office/drawing/2014/main" id="{455126E2-8C8D-4F92-AAC2-F1DFE6EAAA79}"/>
            </a:ext>
          </a:extLst>
        </xdr:cNvPr>
        <xdr:cNvSpPr txBox="1"/>
      </xdr:nvSpPr>
      <xdr:spPr>
        <a:xfrm>
          <a:off x="13500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135907</xdr:rowOff>
    </xdr:from>
    <xdr:ext cx="405111" cy="259045"/>
    <xdr:sp macro="" textlink="">
      <xdr:nvSpPr>
        <xdr:cNvPr id="626" name="n_4mainValue【消防施設】&#10;有形固定資産減価償却率">
          <a:extLst>
            <a:ext uri="{FF2B5EF4-FFF2-40B4-BE49-F238E27FC236}">
              <a16:creationId xmlns:a16="http://schemas.microsoft.com/office/drawing/2014/main" id="{BC762D07-0A63-4663-B5C6-AD2AB720819F}"/>
            </a:ext>
          </a:extLst>
        </xdr:cNvPr>
        <xdr:cNvSpPr txBox="1"/>
      </xdr:nvSpPr>
      <xdr:spPr>
        <a:xfrm>
          <a:off x="126117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1CE9F3E7-1625-416B-8907-12CD4F4B19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129CE192-F68B-4110-AFB6-A5EE11BEA7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25FCBE75-79D6-4548-B319-9C03965748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AB9354E6-8C59-49C3-80D5-D3A3F56A84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D65A56FB-BA7C-4ACB-994F-56968092B3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3621FF21-21CE-412E-A042-793B0CBCE3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436AFF38-40C8-4A31-864F-766FA475D6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0C9D19BE-E33B-4438-B2C6-143179F49B6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a:extLst>
            <a:ext uri="{FF2B5EF4-FFF2-40B4-BE49-F238E27FC236}">
              <a16:creationId xmlns:a16="http://schemas.microsoft.com/office/drawing/2014/main" id="{34C2171C-92AE-4EDD-8D85-C3F1597A22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a:extLst>
            <a:ext uri="{FF2B5EF4-FFF2-40B4-BE49-F238E27FC236}">
              <a16:creationId xmlns:a16="http://schemas.microsoft.com/office/drawing/2014/main" id="{695D3C74-0C18-4CE0-93AB-4595D31352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7" name="直線コネクタ 636">
          <a:extLst>
            <a:ext uri="{FF2B5EF4-FFF2-40B4-BE49-F238E27FC236}">
              <a16:creationId xmlns:a16="http://schemas.microsoft.com/office/drawing/2014/main" id="{B49D7CA8-E3C8-4F8C-80E1-AA147D2A757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8" name="テキスト ボックス 637">
          <a:extLst>
            <a:ext uri="{FF2B5EF4-FFF2-40B4-BE49-F238E27FC236}">
              <a16:creationId xmlns:a16="http://schemas.microsoft.com/office/drawing/2014/main" id="{93A8D0A6-0CA6-4FFB-9492-90FB596AF7A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9" name="直線コネクタ 638">
          <a:extLst>
            <a:ext uri="{FF2B5EF4-FFF2-40B4-BE49-F238E27FC236}">
              <a16:creationId xmlns:a16="http://schemas.microsoft.com/office/drawing/2014/main" id="{C3036718-85A1-49A3-B37F-3046B04FFB5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0" name="テキスト ボックス 639">
          <a:extLst>
            <a:ext uri="{FF2B5EF4-FFF2-40B4-BE49-F238E27FC236}">
              <a16:creationId xmlns:a16="http://schemas.microsoft.com/office/drawing/2014/main" id="{5A9AB2E0-E4D5-4A2E-9B00-CB7B06B9D64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1" name="直線コネクタ 640">
          <a:extLst>
            <a:ext uri="{FF2B5EF4-FFF2-40B4-BE49-F238E27FC236}">
              <a16:creationId xmlns:a16="http://schemas.microsoft.com/office/drawing/2014/main" id="{8B6C7297-6026-471D-920D-227EE46471B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2" name="テキスト ボックス 641">
          <a:extLst>
            <a:ext uri="{FF2B5EF4-FFF2-40B4-BE49-F238E27FC236}">
              <a16:creationId xmlns:a16="http://schemas.microsoft.com/office/drawing/2014/main" id="{33A8B31F-9A0C-4A71-B9BD-7D89C225B26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3" name="直線コネクタ 642">
          <a:extLst>
            <a:ext uri="{FF2B5EF4-FFF2-40B4-BE49-F238E27FC236}">
              <a16:creationId xmlns:a16="http://schemas.microsoft.com/office/drawing/2014/main" id="{01E0F08A-17EF-4607-999E-16725636401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4" name="テキスト ボックス 643">
          <a:extLst>
            <a:ext uri="{FF2B5EF4-FFF2-40B4-BE49-F238E27FC236}">
              <a16:creationId xmlns:a16="http://schemas.microsoft.com/office/drawing/2014/main" id="{C7164F1F-3042-4774-A152-07FB5BFDE8A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a:extLst>
            <a:ext uri="{FF2B5EF4-FFF2-40B4-BE49-F238E27FC236}">
              <a16:creationId xmlns:a16="http://schemas.microsoft.com/office/drawing/2014/main" id="{F20DF7F4-30C5-4B46-8A05-24A68E0C15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6" name="テキスト ボックス 645">
          <a:extLst>
            <a:ext uri="{FF2B5EF4-FFF2-40B4-BE49-F238E27FC236}">
              <a16:creationId xmlns:a16="http://schemas.microsoft.com/office/drawing/2014/main" id="{6DF88803-C106-4D03-9338-96D2E1C60C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消防施設】&#10;一人当たり面積グラフ枠">
          <a:extLst>
            <a:ext uri="{FF2B5EF4-FFF2-40B4-BE49-F238E27FC236}">
              <a16:creationId xmlns:a16="http://schemas.microsoft.com/office/drawing/2014/main" id="{35A7C979-B45D-4548-A676-7C4E87A54C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48" name="直線コネクタ 647">
          <a:extLst>
            <a:ext uri="{FF2B5EF4-FFF2-40B4-BE49-F238E27FC236}">
              <a16:creationId xmlns:a16="http://schemas.microsoft.com/office/drawing/2014/main" id="{A5BAF894-6F00-4809-BF9A-5198BF9CCFF4}"/>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49" name="【消防施設】&#10;一人当たり面積最小値テキスト">
          <a:extLst>
            <a:ext uri="{FF2B5EF4-FFF2-40B4-BE49-F238E27FC236}">
              <a16:creationId xmlns:a16="http://schemas.microsoft.com/office/drawing/2014/main" id="{C6821C72-C997-4F8E-AFC1-716AFED6EC3C}"/>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50" name="直線コネクタ 649">
          <a:extLst>
            <a:ext uri="{FF2B5EF4-FFF2-40B4-BE49-F238E27FC236}">
              <a16:creationId xmlns:a16="http://schemas.microsoft.com/office/drawing/2014/main" id="{126189C7-1AF7-4F88-81B9-F4CB7EC634D1}"/>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51" name="【消防施設】&#10;一人当たり面積最大値テキスト">
          <a:extLst>
            <a:ext uri="{FF2B5EF4-FFF2-40B4-BE49-F238E27FC236}">
              <a16:creationId xmlns:a16="http://schemas.microsoft.com/office/drawing/2014/main" id="{8B4A4914-4297-4DB0-A1C7-EE4DF5BD997B}"/>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52" name="直線コネクタ 651">
          <a:extLst>
            <a:ext uri="{FF2B5EF4-FFF2-40B4-BE49-F238E27FC236}">
              <a16:creationId xmlns:a16="http://schemas.microsoft.com/office/drawing/2014/main" id="{F93813E6-8F5F-45F6-B87D-5AB5FFF6FDC2}"/>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53" name="【消防施設】&#10;一人当たり面積平均値テキスト">
          <a:extLst>
            <a:ext uri="{FF2B5EF4-FFF2-40B4-BE49-F238E27FC236}">
              <a16:creationId xmlns:a16="http://schemas.microsoft.com/office/drawing/2014/main" id="{1E57C12B-17AA-4F37-A6EE-4E8B9FD43443}"/>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54" name="フローチャート: 判断 653">
          <a:extLst>
            <a:ext uri="{FF2B5EF4-FFF2-40B4-BE49-F238E27FC236}">
              <a16:creationId xmlns:a16="http://schemas.microsoft.com/office/drawing/2014/main" id="{1FC6DEE6-6F91-4F19-B705-139D36253855}"/>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55" name="フローチャート: 判断 654">
          <a:extLst>
            <a:ext uri="{FF2B5EF4-FFF2-40B4-BE49-F238E27FC236}">
              <a16:creationId xmlns:a16="http://schemas.microsoft.com/office/drawing/2014/main" id="{AFC9B0AD-1F8B-4041-9215-2662E229C064}"/>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128288</xdr:rowOff>
    </xdr:from>
    <xdr:ext cx="469744" cy="259045"/>
    <xdr:sp macro="" textlink="">
      <xdr:nvSpPr>
        <xdr:cNvPr id="656" name="n_1aveValue【消防施設】&#10;一人当たり面積">
          <a:extLst>
            <a:ext uri="{FF2B5EF4-FFF2-40B4-BE49-F238E27FC236}">
              <a16:creationId xmlns:a16="http://schemas.microsoft.com/office/drawing/2014/main" id="{F2D7368E-9253-4985-AEEC-C4D5EF4DB891}"/>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14732</xdr:rowOff>
    </xdr:from>
    <xdr:to>
      <xdr:col>107</xdr:col>
      <xdr:colOff>101600</xdr:colOff>
      <xdr:row>84</xdr:row>
      <xdr:rowOff>116332</xdr:rowOff>
    </xdr:to>
    <xdr:sp macro="" textlink="">
      <xdr:nvSpPr>
        <xdr:cNvPr id="657" name="フローチャート: 判断 656">
          <a:extLst>
            <a:ext uri="{FF2B5EF4-FFF2-40B4-BE49-F238E27FC236}">
              <a16:creationId xmlns:a16="http://schemas.microsoft.com/office/drawing/2014/main" id="{3FA0EC8E-2A7A-43A0-8115-EF9700EF1037}"/>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132859</xdr:rowOff>
    </xdr:from>
    <xdr:ext cx="469744" cy="259045"/>
    <xdr:sp macro="" textlink="">
      <xdr:nvSpPr>
        <xdr:cNvPr id="658" name="n_2aveValue【消防施設】&#10;一人当たり面積">
          <a:extLst>
            <a:ext uri="{FF2B5EF4-FFF2-40B4-BE49-F238E27FC236}">
              <a16:creationId xmlns:a16="http://schemas.microsoft.com/office/drawing/2014/main" id="{1EA19085-2A44-4DA8-8781-9EC5BEC24A54}"/>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23876</xdr:rowOff>
    </xdr:from>
    <xdr:to>
      <xdr:col>102</xdr:col>
      <xdr:colOff>165100</xdr:colOff>
      <xdr:row>84</xdr:row>
      <xdr:rowOff>125476</xdr:rowOff>
    </xdr:to>
    <xdr:sp macro="" textlink="">
      <xdr:nvSpPr>
        <xdr:cNvPr id="659" name="フローチャート: 判断 658">
          <a:extLst>
            <a:ext uri="{FF2B5EF4-FFF2-40B4-BE49-F238E27FC236}">
              <a16:creationId xmlns:a16="http://schemas.microsoft.com/office/drawing/2014/main" id="{1A883B38-B063-411D-9107-E795DFEFE78E}"/>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142003</xdr:rowOff>
    </xdr:from>
    <xdr:ext cx="469744" cy="259045"/>
    <xdr:sp macro="" textlink="">
      <xdr:nvSpPr>
        <xdr:cNvPr id="660" name="n_3aveValue【消防施設】&#10;一人当たり面積">
          <a:extLst>
            <a:ext uri="{FF2B5EF4-FFF2-40B4-BE49-F238E27FC236}">
              <a16:creationId xmlns:a16="http://schemas.microsoft.com/office/drawing/2014/main" id="{D47257C1-A9A9-493A-94AF-C9FD1D4D29EB}"/>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23876</xdr:rowOff>
    </xdr:from>
    <xdr:to>
      <xdr:col>98</xdr:col>
      <xdr:colOff>38100</xdr:colOff>
      <xdr:row>84</xdr:row>
      <xdr:rowOff>125476</xdr:rowOff>
    </xdr:to>
    <xdr:sp macro="" textlink="">
      <xdr:nvSpPr>
        <xdr:cNvPr id="661" name="フローチャート: 判断 660">
          <a:extLst>
            <a:ext uri="{FF2B5EF4-FFF2-40B4-BE49-F238E27FC236}">
              <a16:creationId xmlns:a16="http://schemas.microsoft.com/office/drawing/2014/main" id="{C97D6A9D-1903-4E19-B449-C3CB687351E8}"/>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142003</xdr:rowOff>
    </xdr:from>
    <xdr:ext cx="469744" cy="259045"/>
    <xdr:sp macro="" textlink="">
      <xdr:nvSpPr>
        <xdr:cNvPr id="662" name="n_4aveValue【消防施設】&#10;一人当たり面積">
          <a:extLst>
            <a:ext uri="{FF2B5EF4-FFF2-40B4-BE49-F238E27FC236}">
              <a16:creationId xmlns:a16="http://schemas.microsoft.com/office/drawing/2014/main" id="{50C2E70F-A3FB-4CBF-B529-C648398F5195}"/>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3AA5986-368C-4E02-94DD-C3570037A0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D191E7C-A65D-47AA-95EF-E6E7C69D40B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D2294D4-B3F7-4B80-96F1-76CC8F1754A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DFC8EDE-E000-47CC-B1A1-259234B2DD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DDACE0EC-D175-4B92-BFB2-5187D3A3208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68" name="楕円 667">
          <a:extLst>
            <a:ext uri="{FF2B5EF4-FFF2-40B4-BE49-F238E27FC236}">
              <a16:creationId xmlns:a16="http://schemas.microsoft.com/office/drawing/2014/main" id="{38F83918-C7BB-43D7-A118-2DA9348B7FB6}"/>
            </a:ext>
          </a:extLst>
        </xdr:cNvPr>
        <xdr:cNvSpPr/>
      </xdr:nvSpPr>
      <xdr:spPr>
        <a:xfrm>
          <a:off x="22110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6875</xdr:rowOff>
    </xdr:from>
    <xdr:ext cx="469744" cy="259045"/>
    <xdr:sp macro="" textlink="">
      <xdr:nvSpPr>
        <xdr:cNvPr id="669" name="【消防施設】&#10;一人当たり面積該当値テキスト">
          <a:extLst>
            <a:ext uri="{FF2B5EF4-FFF2-40B4-BE49-F238E27FC236}">
              <a16:creationId xmlns:a16="http://schemas.microsoft.com/office/drawing/2014/main" id="{623FF1AC-BFDD-4450-A528-FEF4803934A8}"/>
            </a:ext>
          </a:extLst>
        </xdr:cNvPr>
        <xdr:cNvSpPr txBox="1"/>
      </xdr:nvSpPr>
      <xdr:spPr>
        <a:xfrm>
          <a:off x="22199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70" name="楕円 669">
          <a:extLst>
            <a:ext uri="{FF2B5EF4-FFF2-40B4-BE49-F238E27FC236}">
              <a16:creationId xmlns:a16="http://schemas.microsoft.com/office/drawing/2014/main" id="{AFF4BE7E-BE1B-464D-B01C-EA05C5C2A83A}"/>
            </a:ext>
          </a:extLst>
        </xdr:cNvPr>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79248</xdr:rowOff>
    </xdr:from>
    <xdr:to>
      <xdr:col>116</xdr:col>
      <xdr:colOff>63500</xdr:colOff>
      <xdr:row>84</xdr:row>
      <xdr:rowOff>161544</xdr:rowOff>
    </xdr:to>
    <xdr:cxnSp macro="">
      <xdr:nvCxnSpPr>
        <xdr:cNvPr id="671" name="直線コネクタ 670">
          <a:extLst>
            <a:ext uri="{FF2B5EF4-FFF2-40B4-BE49-F238E27FC236}">
              <a16:creationId xmlns:a16="http://schemas.microsoft.com/office/drawing/2014/main" id="{29B8D071-013F-4C98-832C-A59EC78C774D}"/>
            </a:ext>
          </a:extLst>
        </xdr:cNvPr>
        <xdr:cNvCxnSpPr/>
      </xdr:nvCxnSpPr>
      <xdr:spPr>
        <a:xfrm flipV="1">
          <a:off x="21323300" y="144810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72" name="楕円 671">
          <a:extLst>
            <a:ext uri="{FF2B5EF4-FFF2-40B4-BE49-F238E27FC236}">
              <a16:creationId xmlns:a16="http://schemas.microsoft.com/office/drawing/2014/main" id="{66CC9B82-ED9C-4BB4-A551-F595F44842F6}"/>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673" name="直線コネクタ 672">
          <a:extLst>
            <a:ext uri="{FF2B5EF4-FFF2-40B4-BE49-F238E27FC236}">
              <a16:creationId xmlns:a16="http://schemas.microsoft.com/office/drawing/2014/main" id="{16C11918-A48A-44B5-A8D3-8DF74FBC3A24}"/>
            </a:ext>
          </a:extLst>
        </xdr:cNvPr>
        <xdr:cNvCxnSpPr/>
      </xdr:nvCxnSpPr>
      <xdr:spPr>
        <a:xfrm>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74" name="楕円 673">
          <a:extLst>
            <a:ext uri="{FF2B5EF4-FFF2-40B4-BE49-F238E27FC236}">
              <a16:creationId xmlns:a16="http://schemas.microsoft.com/office/drawing/2014/main" id="{B1D9962D-16BD-442C-BAB1-D074B7965AC7}"/>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675" name="直線コネクタ 674">
          <a:extLst>
            <a:ext uri="{FF2B5EF4-FFF2-40B4-BE49-F238E27FC236}">
              <a16:creationId xmlns:a16="http://schemas.microsoft.com/office/drawing/2014/main" id="{53E78E9F-24D5-463E-9989-B37E7A896A56}"/>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676" name="楕円 675">
          <a:extLst>
            <a:ext uri="{FF2B5EF4-FFF2-40B4-BE49-F238E27FC236}">
              <a16:creationId xmlns:a16="http://schemas.microsoft.com/office/drawing/2014/main" id="{6D1CD505-0E57-40D0-B423-B70B3CB91D0E}"/>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677" name="直線コネクタ 676">
          <a:extLst>
            <a:ext uri="{FF2B5EF4-FFF2-40B4-BE49-F238E27FC236}">
              <a16:creationId xmlns:a16="http://schemas.microsoft.com/office/drawing/2014/main" id="{FD5FDC7F-A011-4C88-BAB2-9437EB1FE4D8}"/>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32021</xdr:rowOff>
    </xdr:from>
    <xdr:ext cx="469744" cy="259045"/>
    <xdr:sp macro="" textlink="">
      <xdr:nvSpPr>
        <xdr:cNvPr id="678" name="n_1mainValue【消防施設】&#10;一人当たり面積">
          <a:extLst>
            <a:ext uri="{FF2B5EF4-FFF2-40B4-BE49-F238E27FC236}">
              <a16:creationId xmlns:a16="http://schemas.microsoft.com/office/drawing/2014/main" id="{214B4A01-4D5E-4498-8327-BE94B2F1D32F}"/>
            </a:ext>
          </a:extLst>
        </xdr:cNvPr>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79" name="n_2mainValue【消防施設】&#10;一人当たり面積">
          <a:extLst>
            <a:ext uri="{FF2B5EF4-FFF2-40B4-BE49-F238E27FC236}">
              <a16:creationId xmlns:a16="http://schemas.microsoft.com/office/drawing/2014/main" id="{4E92EF58-AA63-4FC1-A236-4EE53B8D799C}"/>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680" name="n_3mainValue【消防施設】&#10;一人当たり面積">
          <a:extLst>
            <a:ext uri="{FF2B5EF4-FFF2-40B4-BE49-F238E27FC236}">
              <a16:creationId xmlns:a16="http://schemas.microsoft.com/office/drawing/2014/main" id="{5BE6356D-D2C2-45A6-8DD2-172C373212B4}"/>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681" name="n_4mainValue【消防施設】&#10;一人当たり面積">
          <a:extLst>
            <a:ext uri="{FF2B5EF4-FFF2-40B4-BE49-F238E27FC236}">
              <a16:creationId xmlns:a16="http://schemas.microsoft.com/office/drawing/2014/main" id="{BD17195E-821D-4B08-8C34-21200F38BB0F}"/>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a:extLst>
            <a:ext uri="{FF2B5EF4-FFF2-40B4-BE49-F238E27FC236}">
              <a16:creationId xmlns:a16="http://schemas.microsoft.com/office/drawing/2014/main" id="{7D3D9CD7-BE68-4DC6-B239-1B8D8AFF25E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a:extLst>
            <a:ext uri="{FF2B5EF4-FFF2-40B4-BE49-F238E27FC236}">
              <a16:creationId xmlns:a16="http://schemas.microsoft.com/office/drawing/2014/main" id="{1B31A25F-D115-452A-A970-861A32DB456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a:extLst>
            <a:ext uri="{FF2B5EF4-FFF2-40B4-BE49-F238E27FC236}">
              <a16:creationId xmlns:a16="http://schemas.microsoft.com/office/drawing/2014/main" id="{C2010ACE-C692-4DC9-B6E1-A31D949751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a:extLst>
            <a:ext uri="{FF2B5EF4-FFF2-40B4-BE49-F238E27FC236}">
              <a16:creationId xmlns:a16="http://schemas.microsoft.com/office/drawing/2014/main" id="{75A162B9-CE2F-47C4-8560-CBE04D6CCE4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a:extLst>
            <a:ext uri="{FF2B5EF4-FFF2-40B4-BE49-F238E27FC236}">
              <a16:creationId xmlns:a16="http://schemas.microsoft.com/office/drawing/2014/main" id="{C05DB8A7-2E4E-4FCB-AF83-9F8D1C155A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a:extLst>
            <a:ext uri="{FF2B5EF4-FFF2-40B4-BE49-F238E27FC236}">
              <a16:creationId xmlns:a16="http://schemas.microsoft.com/office/drawing/2014/main" id="{5DC4DA63-B306-4D08-B6D5-D5AB478373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a:extLst>
            <a:ext uri="{FF2B5EF4-FFF2-40B4-BE49-F238E27FC236}">
              <a16:creationId xmlns:a16="http://schemas.microsoft.com/office/drawing/2014/main" id="{23FCD04B-EF98-4862-BF96-014182A483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a:extLst>
            <a:ext uri="{FF2B5EF4-FFF2-40B4-BE49-F238E27FC236}">
              <a16:creationId xmlns:a16="http://schemas.microsoft.com/office/drawing/2014/main" id="{FEFFBC1D-4142-4447-8EC6-24E003189F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a:extLst>
            <a:ext uri="{FF2B5EF4-FFF2-40B4-BE49-F238E27FC236}">
              <a16:creationId xmlns:a16="http://schemas.microsoft.com/office/drawing/2014/main" id="{4B3FF1E2-FA2F-45C1-81F0-D385D1BE1E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a:extLst>
            <a:ext uri="{FF2B5EF4-FFF2-40B4-BE49-F238E27FC236}">
              <a16:creationId xmlns:a16="http://schemas.microsoft.com/office/drawing/2014/main" id="{5B63EACD-AC69-4AF0-AA12-8524AB2570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2" name="テキスト ボックス 691">
          <a:extLst>
            <a:ext uri="{FF2B5EF4-FFF2-40B4-BE49-F238E27FC236}">
              <a16:creationId xmlns:a16="http://schemas.microsoft.com/office/drawing/2014/main" id="{E1772848-70A7-43CE-A03A-9CCA8C2D36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3" name="直線コネクタ 692">
          <a:extLst>
            <a:ext uri="{FF2B5EF4-FFF2-40B4-BE49-F238E27FC236}">
              <a16:creationId xmlns:a16="http://schemas.microsoft.com/office/drawing/2014/main" id="{1AB9AF73-F3E7-40A8-9672-6D383C5C7DB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4" name="テキスト ボックス 693">
          <a:extLst>
            <a:ext uri="{FF2B5EF4-FFF2-40B4-BE49-F238E27FC236}">
              <a16:creationId xmlns:a16="http://schemas.microsoft.com/office/drawing/2014/main" id="{CD3C7F5E-D675-4670-B309-7D22F7907DA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5" name="直線コネクタ 694">
          <a:extLst>
            <a:ext uri="{FF2B5EF4-FFF2-40B4-BE49-F238E27FC236}">
              <a16:creationId xmlns:a16="http://schemas.microsoft.com/office/drawing/2014/main" id="{63319FCE-A236-4D4F-A870-883F2ECA052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6" name="テキスト ボックス 695">
          <a:extLst>
            <a:ext uri="{FF2B5EF4-FFF2-40B4-BE49-F238E27FC236}">
              <a16:creationId xmlns:a16="http://schemas.microsoft.com/office/drawing/2014/main" id="{7301BF48-209C-43D0-91ED-EE556D5124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7" name="直線コネクタ 696">
          <a:extLst>
            <a:ext uri="{FF2B5EF4-FFF2-40B4-BE49-F238E27FC236}">
              <a16:creationId xmlns:a16="http://schemas.microsoft.com/office/drawing/2014/main" id="{A821DC96-A030-45C7-8F00-4BFD590367C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8" name="テキスト ボックス 697">
          <a:extLst>
            <a:ext uri="{FF2B5EF4-FFF2-40B4-BE49-F238E27FC236}">
              <a16:creationId xmlns:a16="http://schemas.microsoft.com/office/drawing/2014/main" id="{8F88B003-A63F-41F9-AD87-18A5AAA1D49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9" name="直線コネクタ 698">
          <a:extLst>
            <a:ext uri="{FF2B5EF4-FFF2-40B4-BE49-F238E27FC236}">
              <a16:creationId xmlns:a16="http://schemas.microsoft.com/office/drawing/2014/main" id="{CE20563E-3FD5-45BD-98F7-B18587959BA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0" name="テキスト ボックス 699">
          <a:extLst>
            <a:ext uri="{FF2B5EF4-FFF2-40B4-BE49-F238E27FC236}">
              <a16:creationId xmlns:a16="http://schemas.microsoft.com/office/drawing/2014/main" id="{69085274-A723-4DD6-BB25-B8EE6603FA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1" name="直線コネクタ 700">
          <a:extLst>
            <a:ext uri="{FF2B5EF4-FFF2-40B4-BE49-F238E27FC236}">
              <a16:creationId xmlns:a16="http://schemas.microsoft.com/office/drawing/2014/main" id="{E9B6FA20-AC76-4F74-A368-7B9B896E5F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2" name="テキスト ボックス 701">
          <a:extLst>
            <a:ext uri="{FF2B5EF4-FFF2-40B4-BE49-F238E27FC236}">
              <a16:creationId xmlns:a16="http://schemas.microsoft.com/office/drawing/2014/main" id="{67E0B7FF-2B4B-4291-97F4-CA140A95408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3" name="直線コネクタ 702">
          <a:extLst>
            <a:ext uri="{FF2B5EF4-FFF2-40B4-BE49-F238E27FC236}">
              <a16:creationId xmlns:a16="http://schemas.microsoft.com/office/drawing/2014/main" id="{FAADDA0B-3A81-4014-AB91-81B34653F16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4" name="テキスト ボックス 703">
          <a:extLst>
            <a:ext uri="{FF2B5EF4-FFF2-40B4-BE49-F238E27FC236}">
              <a16:creationId xmlns:a16="http://schemas.microsoft.com/office/drawing/2014/main" id="{46A8590A-58B9-409C-90CE-ADB786430C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a:extLst>
            <a:ext uri="{FF2B5EF4-FFF2-40B4-BE49-F238E27FC236}">
              <a16:creationId xmlns:a16="http://schemas.microsoft.com/office/drawing/2014/main" id="{CCBFD7DA-B578-4DD5-B2E6-E12B00C8B2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庁舎】&#10;有形固定資産減価償却率グラフ枠">
          <a:extLst>
            <a:ext uri="{FF2B5EF4-FFF2-40B4-BE49-F238E27FC236}">
              <a16:creationId xmlns:a16="http://schemas.microsoft.com/office/drawing/2014/main" id="{10AE8B2E-059E-4ECF-AFD2-1D9D9CD402D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07" name="直線コネクタ 706">
          <a:extLst>
            <a:ext uri="{FF2B5EF4-FFF2-40B4-BE49-F238E27FC236}">
              <a16:creationId xmlns:a16="http://schemas.microsoft.com/office/drawing/2014/main" id="{B570F672-B9D6-42C9-B305-DB503A2F8C74}"/>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08" name="【庁舎】&#10;有形固定資産減価償却率最小値テキスト">
          <a:extLst>
            <a:ext uri="{FF2B5EF4-FFF2-40B4-BE49-F238E27FC236}">
              <a16:creationId xmlns:a16="http://schemas.microsoft.com/office/drawing/2014/main" id="{51949FE6-6404-43EF-BFCA-E673932841B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9" name="直線コネクタ 708">
          <a:extLst>
            <a:ext uri="{FF2B5EF4-FFF2-40B4-BE49-F238E27FC236}">
              <a16:creationId xmlns:a16="http://schemas.microsoft.com/office/drawing/2014/main" id="{76C3FBA3-3A0B-4DD6-8E68-83802C572A2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10" name="【庁舎】&#10;有形固定資産減価償却率最大値テキスト">
          <a:extLst>
            <a:ext uri="{FF2B5EF4-FFF2-40B4-BE49-F238E27FC236}">
              <a16:creationId xmlns:a16="http://schemas.microsoft.com/office/drawing/2014/main" id="{1113E228-CAB2-4B68-80E7-74395CC26BF1}"/>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11" name="直線コネクタ 710">
          <a:extLst>
            <a:ext uri="{FF2B5EF4-FFF2-40B4-BE49-F238E27FC236}">
              <a16:creationId xmlns:a16="http://schemas.microsoft.com/office/drawing/2014/main" id="{0B2C3610-62D0-4B78-9A56-52534895DDEE}"/>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12" name="【庁舎】&#10;有形固定資産減価償却率平均値テキスト">
          <a:extLst>
            <a:ext uri="{FF2B5EF4-FFF2-40B4-BE49-F238E27FC236}">
              <a16:creationId xmlns:a16="http://schemas.microsoft.com/office/drawing/2014/main" id="{C5D29B36-3220-4687-B73E-16F6B78445A2}"/>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13" name="フローチャート: 判断 712">
          <a:extLst>
            <a:ext uri="{FF2B5EF4-FFF2-40B4-BE49-F238E27FC236}">
              <a16:creationId xmlns:a16="http://schemas.microsoft.com/office/drawing/2014/main" id="{1B21AB7C-2E30-4079-A115-FFBE8C2EC88C}"/>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14" name="フローチャート: 判断 713">
          <a:extLst>
            <a:ext uri="{FF2B5EF4-FFF2-40B4-BE49-F238E27FC236}">
              <a16:creationId xmlns:a16="http://schemas.microsoft.com/office/drawing/2014/main" id="{BAF6C662-FFB8-41FB-A0A0-A67B95FE25D8}"/>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144253</xdr:rowOff>
    </xdr:from>
    <xdr:ext cx="405111" cy="259045"/>
    <xdr:sp macro="" textlink="">
      <xdr:nvSpPr>
        <xdr:cNvPr id="715" name="n_1aveValue【庁舎】&#10;有形固定資産減価償却率">
          <a:extLst>
            <a:ext uri="{FF2B5EF4-FFF2-40B4-BE49-F238E27FC236}">
              <a16:creationId xmlns:a16="http://schemas.microsoft.com/office/drawing/2014/main" id="{862CCA05-1841-4D49-8C2C-9E6545B8B726}"/>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46627</xdr:rowOff>
    </xdr:from>
    <xdr:to>
      <xdr:col>76</xdr:col>
      <xdr:colOff>165100</xdr:colOff>
      <xdr:row>104</xdr:row>
      <xdr:rowOff>148227</xdr:rowOff>
    </xdr:to>
    <xdr:sp macro="" textlink="">
      <xdr:nvSpPr>
        <xdr:cNvPr id="716" name="フローチャート: 判断 715">
          <a:extLst>
            <a:ext uri="{FF2B5EF4-FFF2-40B4-BE49-F238E27FC236}">
              <a16:creationId xmlns:a16="http://schemas.microsoft.com/office/drawing/2014/main" id="{F5281323-1405-4C83-9DB7-E768313DB3EB}"/>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139354</xdr:rowOff>
    </xdr:from>
    <xdr:ext cx="405111" cy="259045"/>
    <xdr:sp macro="" textlink="">
      <xdr:nvSpPr>
        <xdr:cNvPr id="717" name="n_2aveValue【庁舎】&#10;有形固定資産減価償却率">
          <a:extLst>
            <a:ext uri="{FF2B5EF4-FFF2-40B4-BE49-F238E27FC236}">
              <a16:creationId xmlns:a16="http://schemas.microsoft.com/office/drawing/2014/main" id="{54B4A8F2-01CF-49D2-B9A5-01E5C8CBB6A3}"/>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79284</xdr:rowOff>
    </xdr:from>
    <xdr:to>
      <xdr:col>72</xdr:col>
      <xdr:colOff>38100</xdr:colOff>
      <xdr:row>105</xdr:row>
      <xdr:rowOff>9434</xdr:rowOff>
    </xdr:to>
    <xdr:sp macro="" textlink="">
      <xdr:nvSpPr>
        <xdr:cNvPr id="718" name="フローチャート: 判断 717">
          <a:extLst>
            <a:ext uri="{FF2B5EF4-FFF2-40B4-BE49-F238E27FC236}">
              <a16:creationId xmlns:a16="http://schemas.microsoft.com/office/drawing/2014/main" id="{DA6486F3-2FE3-4E84-A92D-A8DB459C3B4B}"/>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561</xdr:rowOff>
    </xdr:from>
    <xdr:ext cx="405111" cy="259045"/>
    <xdr:sp macro="" textlink="">
      <xdr:nvSpPr>
        <xdr:cNvPr id="719" name="n_3aveValue【庁舎】&#10;有形固定資産減価償却率">
          <a:extLst>
            <a:ext uri="{FF2B5EF4-FFF2-40B4-BE49-F238E27FC236}">
              <a16:creationId xmlns:a16="http://schemas.microsoft.com/office/drawing/2014/main" id="{82F5F4C7-DB00-4C4A-ABCC-56D66DC9CD73}"/>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121738</xdr:rowOff>
    </xdr:from>
    <xdr:to>
      <xdr:col>67</xdr:col>
      <xdr:colOff>101600</xdr:colOff>
      <xdr:row>105</xdr:row>
      <xdr:rowOff>51888</xdr:rowOff>
    </xdr:to>
    <xdr:sp macro="" textlink="">
      <xdr:nvSpPr>
        <xdr:cNvPr id="720" name="フローチャート: 判断 719">
          <a:extLst>
            <a:ext uri="{FF2B5EF4-FFF2-40B4-BE49-F238E27FC236}">
              <a16:creationId xmlns:a16="http://schemas.microsoft.com/office/drawing/2014/main" id="{ECD7082D-6919-4412-898A-82D7E398593B}"/>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43015</xdr:rowOff>
    </xdr:from>
    <xdr:ext cx="405111" cy="259045"/>
    <xdr:sp macro="" textlink="">
      <xdr:nvSpPr>
        <xdr:cNvPr id="721" name="n_4aveValue【庁舎】&#10;有形固定資産減価償却率">
          <a:extLst>
            <a:ext uri="{FF2B5EF4-FFF2-40B4-BE49-F238E27FC236}">
              <a16:creationId xmlns:a16="http://schemas.microsoft.com/office/drawing/2014/main" id="{E1EFB825-80BE-481D-B123-7AF144F56890}"/>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EDFAF3B9-F36D-406A-9D5A-C93A1B53FD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FF8A75FF-28AC-4FE9-89F2-7D56789EA7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3E2AD4DA-F0C3-42AE-8921-69FD730CC81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8997C732-4CAA-4E8F-AC7E-321FD3A3A4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E3B4D234-71F3-476A-BE55-57FE5B0012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156029</xdr:rowOff>
    </xdr:from>
    <xdr:to>
      <xdr:col>85</xdr:col>
      <xdr:colOff>177800</xdr:colOff>
      <xdr:row>101</xdr:row>
      <xdr:rowOff>86179</xdr:rowOff>
    </xdr:to>
    <xdr:sp macro="" textlink="">
      <xdr:nvSpPr>
        <xdr:cNvPr id="727" name="楕円 726">
          <a:extLst>
            <a:ext uri="{FF2B5EF4-FFF2-40B4-BE49-F238E27FC236}">
              <a16:creationId xmlns:a16="http://schemas.microsoft.com/office/drawing/2014/main" id="{1B1E0E5D-50C2-4D0E-BC01-E838DC7D3C66}"/>
            </a:ext>
          </a:extLst>
        </xdr:cNvPr>
        <xdr:cNvSpPr/>
      </xdr:nvSpPr>
      <xdr:spPr>
        <a:xfrm>
          <a:off x="16268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7456</xdr:rowOff>
    </xdr:from>
    <xdr:ext cx="405111" cy="259045"/>
    <xdr:sp macro="" textlink="">
      <xdr:nvSpPr>
        <xdr:cNvPr id="728" name="【庁舎】&#10;有形固定資産減価償却率該当値テキスト">
          <a:extLst>
            <a:ext uri="{FF2B5EF4-FFF2-40B4-BE49-F238E27FC236}">
              <a16:creationId xmlns:a16="http://schemas.microsoft.com/office/drawing/2014/main" id="{38FA4931-CDD6-4365-A971-F7B54EB39FB3}"/>
            </a:ext>
          </a:extLst>
        </xdr:cNvPr>
        <xdr:cNvSpPr txBox="1"/>
      </xdr:nvSpPr>
      <xdr:spPr>
        <a:xfrm>
          <a:off x="16357600" y="1715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123371</xdr:rowOff>
    </xdr:from>
    <xdr:to>
      <xdr:col>81</xdr:col>
      <xdr:colOff>101600</xdr:colOff>
      <xdr:row>101</xdr:row>
      <xdr:rowOff>53521</xdr:rowOff>
    </xdr:to>
    <xdr:sp macro="" textlink="">
      <xdr:nvSpPr>
        <xdr:cNvPr id="729" name="楕円 728">
          <a:extLst>
            <a:ext uri="{FF2B5EF4-FFF2-40B4-BE49-F238E27FC236}">
              <a16:creationId xmlns:a16="http://schemas.microsoft.com/office/drawing/2014/main" id="{FEC26EBF-CFCC-4D3F-B4CD-388C30457C67}"/>
            </a:ext>
          </a:extLst>
        </xdr:cNvPr>
        <xdr:cNvSpPr/>
      </xdr:nvSpPr>
      <xdr:spPr>
        <a:xfrm>
          <a:off x="15430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xdr:rowOff>
    </xdr:from>
    <xdr:to>
      <xdr:col>85</xdr:col>
      <xdr:colOff>127000</xdr:colOff>
      <xdr:row>101</xdr:row>
      <xdr:rowOff>35379</xdr:rowOff>
    </xdr:to>
    <xdr:cxnSp macro="">
      <xdr:nvCxnSpPr>
        <xdr:cNvPr id="730" name="直線コネクタ 729">
          <a:extLst>
            <a:ext uri="{FF2B5EF4-FFF2-40B4-BE49-F238E27FC236}">
              <a16:creationId xmlns:a16="http://schemas.microsoft.com/office/drawing/2014/main" id="{C4986AAA-F44E-4675-9295-AF903325971F}"/>
            </a:ext>
          </a:extLst>
        </xdr:cNvPr>
        <xdr:cNvCxnSpPr/>
      </xdr:nvCxnSpPr>
      <xdr:spPr>
        <a:xfrm>
          <a:off x="15481300" y="17319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731" name="楕円 730">
          <a:extLst>
            <a:ext uri="{FF2B5EF4-FFF2-40B4-BE49-F238E27FC236}">
              <a16:creationId xmlns:a16="http://schemas.microsoft.com/office/drawing/2014/main" id="{0217848E-570A-446C-BAF0-CA3CE8A56BB1}"/>
            </a:ext>
          </a:extLst>
        </xdr:cNvPr>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2721</xdr:rowOff>
    </xdr:to>
    <xdr:cxnSp macro="">
      <xdr:nvCxnSpPr>
        <xdr:cNvPr id="732" name="直線コネクタ 731">
          <a:extLst>
            <a:ext uri="{FF2B5EF4-FFF2-40B4-BE49-F238E27FC236}">
              <a16:creationId xmlns:a16="http://schemas.microsoft.com/office/drawing/2014/main" id="{78DFBC27-95CD-4C0F-B461-29A995A5F0F4}"/>
            </a:ext>
          </a:extLst>
        </xdr:cNvPr>
        <xdr:cNvCxnSpPr/>
      </xdr:nvCxnSpPr>
      <xdr:spPr>
        <a:xfrm>
          <a:off x="14592300" y="1728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58057</xdr:rowOff>
    </xdr:from>
    <xdr:to>
      <xdr:col>72</xdr:col>
      <xdr:colOff>38100</xdr:colOff>
      <xdr:row>100</xdr:row>
      <xdr:rowOff>159657</xdr:rowOff>
    </xdr:to>
    <xdr:sp macro="" textlink="">
      <xdr:nvSpPr>
        <xdr:cNvPr id="733" name="楕円 732">
          <a:extLst>
            <a:ext uri="{FF2B5EF4-FFF2-40B4-BE49-F238E27FC236}">
              <a16:creationId xmlns:a16="http://schemas.microsoft.com/office/drawing/2014/main" id="{908A707B-20CE-4539-BF73-5B33EE54D040}"/>
            </a:ext>
          </a:extLst>
        </xdr:cNvPr>
        <xdr:cNvSpPr/>
      </xdr:nvSpPr>
      <xdr:spPr>
        <a:xfrm>
          <a:off x="1365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108857</xdr:rowOff>
    </xdr:from>
    <xdr:to>
      <xdr:col>76</xdr:col>
      <xdr:colOff>114300</xdr:colOff>
      <xdr:row>100</xdr:row>
      <xdr:rowOff>141514</xdr:rowOff>
    </xdr:to>
    <xdr:cxnSp macro="">
      <xdr:nvCxnSpPr>
        <xdr:cNvPr id="734" name="直線コネクタ 733">
          <a:extLst>
            <a:ext uri="{FF2B5EF4-FFF2-40B4-BE49-F238E27FC236}">
              <a16:creationId xmlns:a16="http://schemas.microsoft.com/office/drawing/2014/main" id="{79B29F40-CAB8-4D61-854C-B589A8C75323}"/>
            </a:ext>
          </a:extLst>
        </xdr:cNvPr>
        <xdr:cNvCxnSpPr/>
      </xdr:nvCxnSpPr>
      <xdr:spPr>
        <a:xfrm>
          <a:off x="13703300" y="1725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25400</xdr:rowOff>
    </xdr:from>
    <xdr:to>
      <xdr:col>67</xdr:col>
      <xdr:colOff>101600</xdr:colOff>
      <xdr:row>100</xdr:row>
      <xdr:rowOff>127000</xdr:rowOff>
    </xdr:to>
    <xdr:sp macro="" textlink="">
      <xdr:nvSpPr>
        <xdr:cNvPr id="735" name="楕円 734">
          <a:extLst>
            <a:ext uri="{FF2B5EF4-FFF2-40B4-BE49-F238E27FC236}">
              <a16:creationId xmlns:a16="http://schemas.microsoft.com/office/drawing/2014/main" id="{0E25917D-8B30-48A1-B606-C017B4A737C5}"/>
            </a:ext>
          </a:extLst>
        </xdr:cNvPr>
        <xdr:cNvSpPr/>
      </xdr:nvSpPr>
      <xdr:spPr>
        <a:xfrm>
          <a:off x="1276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76200</xdr:rowOff>
    </xdr:from>
    <xdr:to>
      <xdr:col>71</xdr:col>
      <xdr:colOff>177800</xdr:colOff>
      <xdr:row>100</xdr:row>
      <xdr:rowOff>108857</xdr:rowOff>
    </xdr:to>
    <xdr:cxnSp macro="">
      <xdr:nvCxnSpPr>
        <xdr:cNvPr id="736" name="直線コネクタ 735">
          <a:extLst>
            <a:ext uri="{FF2B5EF4-FFF2-40B4-BE49-F238E27FC236}">
              <a16:creationId xmlns:a16="http://schemas.microsoft.com/office/drawing/2014/main" id="{EEAEBC42-3FE9-45D9-BC9A-A64C195DE7AC}"/>
            </a:ext>
          </a:extLst>
        </xdr:cNvPr>
        <xdr:cNvCxnSpPr/>
      </xdr:nvCxnSpPr>
      <xdr:spPr>
        <a:xfrm>
          <a:off x="12814300" y="1722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70048</xdr:rowOff>
    </xdr:from>
    <xdr:ext cx="405111" cy="259045"/>
    <xdr:sp macro="" textlink="">
      <xdr:nvSpPr>
        <xdr:cNvPr id="737" name="n_1mainValue【庁舎】&#10;有形固定資産減価償却率">
          <a:extLst>
            <a:ext uri="{FF2B5EF4-FFF2-40B4-BE49-F238E27FC236}">
              <a16:creationId xmlns:a16="http://schemas.microsoft.com/office/drawing/2014/main" id="{BE1D4C8B-3A0A-49C0-AEE5-F3876F37C64C}"/>
            </a:ext>
          </a:extLst>
        </xdr:cNvPr>
        <xdr:cNvSpPr txBox="1"/>
      </xdr:nvSpPr>
      <xdr:spPr>
        <a:xfrm>
          <a:off x="152660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738" name="n_2mainValue【庁舎】&#10;有形固定資産減価償却率">
          <a:extLst>
            <a:ext uri="{FF2B5EF4-FFF2-40B4-BE49-F238E27FC236}">
              <a16:creationId xmlns:a16="http://schemas.microsoft.com/office/drawing/2014/main" id="{A5853853-78DF-4DE7-A24E-78A8BEA40F5E}"/>
            </a:ext>
          </a:extLst>
        </xdr:cNvPr>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4734</xdr:rowOff>
    </xdr:from>
    <xdr:ext cx="405111" cy="259045"/>
    <xdr:sp macro="" textlink="">
      <xdr:nvSpPr>
        <xdr:cNvPr id="739" name="n_3mainValue【庁舎】&#10;有形固定資産減価償却率">
          <a:extLst>
            <a:ext uri="{FF2B5EF4-FFF2-40B4-BE49-F238E27FC236}">
              <a16:creationId xmlns:a16="http://schemas.microsoft.com/office/drawing/2014/main" id="{7CE32798-136A-494F-A8F0-EB34F63A959E}"/>
            </a:ext>
          </a:extLst>
        </xdr:cNvPr>
        <xdr:cNvSpPr txBox="1"/>
      </xdr:nvSpPr>
      <xdr:spPr>
        <a:xfrm>
          <a:off x="13500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143527</xdr:rowOff>
    </xdr:from>
    <xdr:ext cx="340478" cy="259045"/>
    <xdr:sp macro="" textlink="">
      <xdr:nvSpPr>
        <xdr:cNvPr id="740" name="n_4mainValue【庁舎】&#10;有形固定資産減価償却率">
          <a:extLst>
            <a:ext uri="{FF2B5EF4-FFF2-40B4-BE49-F238E27FC236}">
              <a16:creationId xmlns:a16="http://schemas.microsoft.com/office/drawing/2014/main" id="{AC2E23EF-A16A-4605-AC2B-368FD00AC052}"/>
            </a:ext>
          </a:extLst>
        </xdr:cNvPr>
        <xdr:cNvSpPr txBox="1"/>
      </xdr:nvSpPr>
      <xdr:spPr>
        <a:xfrm>
          <a:off x="12644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29E89E63-E8DF-4302-B140-25547D47B7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2" name="正方形/長方形 741">
          <a:extLst>
            <a:ext uri="{FF2B5EF4-FFF2-40B4-BE49-F238E27FC236}">
              <a16:creationId xmlns:a16="http://schemas.microsoft.com/office/drawing/2014/main" id="{551BA7D6-E2D0-4934-9200-9B78237DE88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3" name="正方形/長方形 742">
          <a:extLst>
            <a:ext uri="{FF2B5EF4-FFF2-40B4-BE49-F238E27FC236}">
              <a16:creationId xmlns:a16="http://schemas.microsoft.com/office/drawing/2014/main" id="{1A511485-0D8F-4E77-8C82-87EE65B1AB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4" name="正方形/長方形 743">
          <a:extLst>
            <a:ext uri="{FF2B5EF4-FFF2-40B4-BE49-F238E27FC236}">
              <a16:creationId xmlns:a16="http://schemas.microsoft.com/office/drawing/2014/main" id="{E8ADC0C3-622E-4F2F-9FF5-B632ECDC14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5" name="正方形/長方形 744">
          <a:extLst>
            <a:ext uri="{FF2B5EF4-FFF2-40B4-BE49-F238E27FC236}">
              <a16:creationId xmlns:a16="http://schemas.microsoft.com/office/drawing/2014/main" id="{822A564E-8123-4EEA-848A-47626A25CF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6" name="正方形/長方形 745">
          <a:extLst>
            <a:ext uri="{FF2B5EF4-FFF2-40B4-BE49-F238E27FC236}">
              <a16:creationId xmlns:a16="http://schemas.microsoft.com/office/drawing/2014/main" id="{A7D616EF-6F33-4C58-A5A7-4ED3428BC3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7" name="正方形/長方形 746">
          <a:extLst>
            <a:ext uri="{FF2B5EF4-FFF2-40B4-BE49-F238E27FC236}">
              <a16:creationId xmlns:a16="http://schemas.microsoft.com/office/drawing/2014/main" id="{BF09FDCF-F466-47C1-BC00-5297F181A5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8" name="正方形/長方形 747">
          <a:extLst>
            <a:ext uri="{FF2B5EF4-FFF2-40B4-BE49-F238E27FC236}">
              <a16:creationId xmlns:a16="http://schemas.microsoft.com/office/drawing/2014/main" id="{11834B8B-3FD9-4034-B0BF-52256A364E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9" name="テキスト ボックス 748">
          <a:extLst>
            <a:ext uri="{FF2B5EF4-FFF2-40B4-BE49-F238E27FC236}">
              <a16:creationId xmlns:a16="http://schemas.microsoft.com/office/drawing/2014/main" id="{97F416AD-9C72-4D27-9EA8-315EB0667A2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0" name="直線コネクタ 749">
          <a:extLst>
            <a:ext uri="{FF2B5EF4-FFF2-40B4-BE49-F238E27FC236}">
              <a16:creationId xmlns:a16="http://schemas.microsoft.com/office/drawing/2014/main" id="{74287C0A-DAA6-4063-BEF2-1A3CB6E6B6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7A105DE1-4856-4E83-9A05-EF583AC233B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2" name="直線コネクタ 751">
          <a:extLst>
            <a:ext uri="{FF2B5EF4-FFF2-40B4-BE49-F238E27FC236}">
              <a16:creationId xmlns:a16="http://schemas.microsoft.com/office/drawing/2014/main" id="{8B09476A-2E06-43B5-9E79-7D6B6AA4383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539F8B0F-6FDD-41D7-8922-EAC4642BFAA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4" name="直線コネクタ 753">
          <a:extLst>
            <a:ext uri="{FF2B5EF4-FFF2-40B4-BE49-F238E27FC236}">
              <a16:creationId xmlns:a16="http://schemas.microsoft.com/office/drawing/2014/main" id="{EA8900D9-DD27-4DB5-96B5-D859B989F77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5" name="テキスト ボックス 754">
          <a:extLst>
            <a:ext uri="{FF2B5EF4-FFF2-40B4-BE49-F238E27FC236}">
              <a16:creationId xmlns:a16="http://schemas.microsoft.com/office/drawing/2014/main" id="{2A40A02E-B77E-487B-BF97-7225B7D01A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6" name="直線コネクタ 755">
          <a:extLst>
            <a:ext uri="{FF2B5EF4-FFF2-40B4-BE49-F238E27FC236}">
              <a16:creationId xmlns:a16="http://schemas.microsoft.com/office/drawing/2014/main" id="{58C34264-35B7-4534-9050-349A86E642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7" name="テキスト ボックス 756">
          <a:extLst>
            <a:ext uri="{FF2B5EF4-FFF2-40B4-BE49-F238E27FC236}">
              <a16:creationId xmlns:a16="http://schemas.microsoft.com/office/drawing/2014/main" id="{3DCC3713-7335-4431-BD71-6AB7DCB7E88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8" name="直線コネクタ 757">
          <a:extLst>
            <a:ext uri="{FF2B5EF4-FFF2-40B4-BE49-F238E27FC236}">
              <a16:creationId xmlns:a16="http://schemas.microsoft.com/office/drawing/2014/main" id="{241E780F-C913-42EF-9BC7-3E305B45BC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9" name="テキスト ボックス 758">
          <a:extLst>
            <a:ext uri="{FF2B5EF4-FFF2-40B4-BE49-F238E27FC236}">
              <a16:creationId xmlns:a16="http://schemas.microsoft.com/office/drawing/2014/main" id="{416DF250-9877-4703-AB8D-1AB14A3B970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0" name="直線コネクタ 759">
          <a:extLst>
            <a:ext uri="{FF2B5EF4-FFF2-40B4-BE49-F238E27FC236}">
              <a16:creationId xmlns:a16="http://schemas.microsoft.com/office/drawing/2014/main" id="{916752A7-97FE-4F4E-8B38-FD4FCF02D4B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1" name="テキスト ボックス 760">
          <a:extLst>
            <a:ext uri="{FF2B5EF4-FFF2-40B4-BE49-F238E27FC236}">
              <a16:creationId xmlns:a16="http://schemas.microsoft.com/office/drawing/2014/main" id="{334004D3-0958-4ED9-90E5-FC21D25A835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2" name="直線コネクタ 761">
          <a:extLst>
            <a:ext uri="{FF2B5EF4-FFF2-40B4-BE49-F238E27FC236}">
              <a16:creationId xmlns:a16="http://schemas.microsoft.com/office/drawing/2014/main" id="{F9EEEC0E-CB80-4B94-B08E-9B76396C001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3" name="テキスト ボックス 762">
          <a:extLst>
            <a:ext uri="{FF2B5EF4-FFF2-40B4-BE49-F238E27FC236}">
              <a16:creationId xmlns:a16="http://schemas.microsoft.com/office/drawing/2014/main" id="{AC6F1426-690F-4AC3-B965-114F0E7D30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a:extLst>
            <a:ext uri="{FF2B5EF4-FFF2-40B4-BE49-F238E27FC236}">
              <a16:creationId xmlns:a16="http://schemas.microsoft.com/office/drawing/2014/main" id="{35433A7D-6986-4F11-8BD9-A8369B08FD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a:extLst>
            <a:ext uri="{FF2B5EF4-FFF2-40B4-BE49-F238E27FC236}">
              <a16:creationId xmlns:a16="http://schemas.microsoft.com/office/drawing/2014/main" id="{0000ABCA-2E11-4C7C-81AF-A694D09982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庁舎】&#10;一人当たり面積グラフ枠">
          <a:extLst>
            <a:ext uri="{FF2B5EF4-FFF2-40B4-BE49-F238E27FC236}">
              <a16:creationId xmlns:a16="http://schemas.microsoft.com/office/drawing/2014/main" id="{0C81B2DE-EC03-406B-B846-EE11AA67FA3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67" name="直線コネクタ 766">
          <a:extLst>
            <a:ext uri="{FF2B5EF4-FFF2-40B4-BE49-F238E27FC236}">
              <a16:creationId xmlns:a16="http://schemas.microsoft.com/office/drawing/2014/main" id="{FAAAD75C-64EF-4610-AB1C-5CB6376FE782}"/>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68" name="【庁舎】&#10;一人当たり面積最小値テキスト">
          <a:extLst>
            <a:ext uri="{FF2B5EF4-FFF2-40B4-BE49-F238E27FC236}">
              <a16:creationId xmlns:a16="http://schemas.microsoft.com/office/drawing/2014/main" id="{54F68998-1D12-48AA-8048-787736EBD355}"/>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69" name="直線コネクタ 768">
          <a:extLst>
            <a:ext uri="{FF2B5EF4-FFF2-40B4-BE49-F238E27FC236}">
              <a16:creationId xmlns:a16="http://schemas.microsoft.com/office/drawing/2014/main" id="{40331EF4-EB5E-433F-8F5C-AA97B239314E}"/>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70" name="【庁舎】&#10;一人当たり面積最大値テキスト">
          <a:extLst>
            <a:ext uri="{FF2B5EF4-FFF2-40B4-BE49-F238E27FC236}">
              <a16:creationId xmlns:a16="http://schemas.microsoft.com/office/drawing/2014/main" id="{3768236A-4244-4B86-971D-EDB08FF531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71" name="直線コネクタ 770">
          <a:extLst>
            <a:ext uri="{FF2B5EF4-FFF2-40B4-BE49-F238E27FC236}">
              <a16:creationId xmlns:a16="http://schemas.microsoft.com/office/drawing/2014/main" id="{64F76D25-0470-46B3-940F-C8C62D11E47B}"/>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72" name="【庁舎】&#10;一人当たり面積平均値テキスト">
          <a:extLst>
            <a:ext uri="{FF2B5EF4-FFF2-40B4-BE49-F238E27FC236}">
              <a16:creationId xmlns:a16="http://schemas.microsoft.com/office/drawing/2014/main" id="{AE701457-A662-4FEE-8A6D-E5D82BB03E57}"/>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73" name="フローチャート: 判断 772">
          <a:extLst>
            <a:ext uri="{FF2B5EF4-FFF2-40B4-BE49-F238E27FC236}">
              <a16:creationId xmlns:a16="http://schemas.microsoft.com/office/drawing/2014/main" id="{828C3002-0C60-4973-A189-761AFD49BCB5}"/>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74" name="フローチャート: 判断 773">
          <a:extLst>
            <a:ext uri="{FF2B5EF4-FFF2-40B4-BE49-F238E27FC236}">
              <a16:creationId xmlns:a16="http://schemas.microsoft.com/office/drawing/2014/main" id="{FE586B90-7988-43D1-9698-4F00B782FCBC}"/>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47914</xdr:rowOff>
    </xdr:from>
    <xdr:ext cx="469744" cy="259045"/>
    <xdr:sp macro="" textlink="">
      <xdr:nvSpPr>
        <xdr:cNvPr id="775" name="n_1aveValue【庁舎】&#10;一人当たり面積">
          <a:extLst>
            <a:ext uri="{FF2B5EF4-FFF2-40B4-BE49-F238E27FC236}">
              <a16:creationId xmlns:a16="http://schemas.microsoft.com/office/drawing/2014/main" id="{4F1C6224-4760-4261-B1FE-7DF0D19932DD}"/>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776" name="フローチャート: 判断 775">
          <a:extLst>
            <a:ext uri="{FF2B5EF4-FFF2-40B4-BE49-F238E27FC236}">
              <a16:creationId xmlns:a16="http://schemas.microsoft.com/office/drawing/2014/main" id="{EB7ECCAE-F6DF-4DD7-8BB4-94F24582E88F}"/>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41383</xdr:rowOff>
    </xdr:from>
    <xdr:ext cx="469744" cy="259045"/>
    <xdr:sp macro="" textlink="">
      <xdr:nvSpPr>
        <xdr:cNvPr id="777" name="n_2aveValue【庁舎】&#10;一人当たり面積">
          <a:extLst>
            <a:ext uri="{FF2B5EF4-FFF2-40B4-BE49-F238E27FC236}">
              <a16:creationId xmlns:a16="http://schemas.microsoft.com/office/drawing/2014/main" id="{1BC43F56-955E-4C2F-8929-8C19BB8B1016}"/>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146231</xdr:rowOff>
    </xdr:from>
    <xdr:to>
      <xdr:col>102</xdr:col>
      <xdr:colOff>165100</xdr:colOff>
      <xdr:row>107</xdr:row>
      <xdr:rowOff>76381</xdr:rowOff>
    </xdr:to>
    <xdr:sp macro="" textlink="">
      <xdr:nvSpPr>
        <xdr:cNvPr id="778" name="フローチャート: 判断 777">
          <a:extLst>
            <a:ext uri="{FF2B5EF4-FFF2-40B4-BE49-F238E27FC236}">
              <a16:creationId xmlns:a16="http://schemas.microsoft.com/office/drawing/2014/main" id="{B93EB7BD-EC32-403C-823C-40D9A098813A}"/>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67508</xdr:rowOff>
    </xdr:from>
    <xdr:ext cx="469744" cy="259045"/>
    <xdr:sp macro="" textlink="">
      <xdr:nvSpPr>
        <xdr:cNvPr id="779" name="n_3aveValue【庁舎】&#10;一人当たり面積">
          <a:extLst>
            <a:ext uri="{FF2B5EF4-FFF2-40B4-BE49-F238E27FC236}">
              <a16:creationId xmlns:a16="http://schemas.microsoft.com/office/drawing/2014/main" id="{82085517-AF17-4C6D-82BB-2C59B7517484}"/>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146231</xdr:rowOff>
    </xdr:from>
    <xdr:to>
      <xdr:col>98</xdr:col>
      <xdr:colOff>38100</xdr:colOff>
      <xdr:row>107</xdr:row>
      <xdr:rowOff>76381</xdr:rowOff>
    </xdr:to>
    <xdr:sp macro="" textlink="">
      <xdr:nvSpPr>
        <xdr:cNvPr id="780" name="フローチャート: 判断 779">
          <a:extLst>
            <a:ext uri="{FF2B5EF4-FFF2-40B4-BE49-F238E27FC236}">
              <a16:creationId xmlns:a16="http://schemas.microsoft.com/office/drawing/2014/main" id="{8871A56C-58F9-4312-9F38-2041C8FE069E}"/>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67508</xdr:rowOff>
    </xdr:from>
    <xdr:ext cx="469744" cy="259045"/>
    <xdr:sp macro="" textlink="">
      <xdr:nvSpPr>
        <xdr:cNvPr id="781" name="n_4aveValue【庁舎】&#10;一人当たり面積">
          <a:extLst>
            <a:ext uri="{FF2B5EF4-FFF2-40B4-BE49-F238E27FC236}">
              <a16:creationId xmlns:a16="http://schemas.microsoft.com/office/drawing/2014/main" id="{A984488F-93F2-45FF-A151-751D9C00EAE8}"/>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C878CD8-4E6B-48E8-A622-0905859C7E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C13E7E84-215D-4259-943C-6F6BB335198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DDE33122-1890-4B07-934B-25889E38CD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4156A283-C288-4AF7-8F4E-6871CF9A63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BDE87EB4-801F-4776-BC04-E1BCC31EE4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123371</xdr:rowOff>
    </xdr:from>
    <xdr:to>
      <xdr:col>116</xdr:col>
      <xdr:colOff>114300</xdr:colOff>
      <xdr:row>107</xdr:row>
      <xdr:rowOff>53521</xdr:rowOff>
    </xdr:to>
    <xdr:sp macro="" textlink="">
      <xdr:nvSpPr>
        <xdr:cNvPr id="787" name="楕円 786">
          <a:extLst>
            <a:ext uri="{FF2B5EF4-FFF2-40B4-BE49-F238E27FC236}">
              <a16:creationId xmlns:a16="http://schemas.microsoft.com/office/drawing/2014/main" id="{0088E908-F800-42E6-9B9A-AFAB5C032AE2}"/>
            </a:ext>
          </a:extLst>
        </xdr:cNvPr>
        <xdr:cNvSpPr/>
      </xdr:nvSpPr>
      <xdr:spPr>
        <a:xfrm>
          <a:off x="22110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101798</xdr:rowOff>
    </xdr:from>
    <xdr:ext cx="469744" cy="259045"/>
    <xdr:sp macro="" textlink="">
      <xdr:nvSpPr>
        <xdr:cNvPr id="788" name="【庁舎】&#10;一人当たり面積該当値テキスト">
          <a:extLst>
            <a:ext uri="{FF2B5EF4-FFF2-40B4-BE49-F238E27FC236}">
              <a16:creationId xmlns:a16="http://schemas.microsoft.com/office/drawing/2014/main" id="{26C5CA65-5BA8-468E-B349-0D817AE5E662}"/>
            </a:ext>
          </a:extLst>
        </xdr:cNvPr>
        <xdr:cNvSpPr txBox="1"/>
      </xdr:nvSpPr>
      <xdr:spPr>
        <a:xfrm>
          <a:off x="22199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789" name="楕円 788">
          <a:extLst>
            <a:ext uri="{FF2B5EF4-FFF2-40B4-BE49-F238E27FC236}">
              <a16:creationId xmlns:a16="http://schemas.microsoft.com/office/drawing/2014/main" id="{8DA63C18-659A-4BB5-9C13-6871CBE8A312}"/>
            </a:ext>
          </a:extLst>
        </xdr:cNvPr>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2721</xdr:rowOff>
    </xdr:to>
    <xdr:cxnSp macro="">
      <xdr:nvCxnSpPr>
        <xdr:cNvPr id="790" name="直線コネクタ 789">
          <a:extLst>
            <a:ext uri="{FF2B5EF4-FFF2-40B4-BE49-F238E27FC236}">
              <a16:creationId xmlns:a16="http://schemas.microsoft.com/office/drawing/2014/main" id="{604A6A96-B21C-4B00-B00E-287C16F851A7}"/>
            </a:ext>
          </a:extLst>
        </xdr:cNvPr>
        <xdr:cNvCxnSpPr/>
      </xdr:nvCxnSpPr>
      <xdr:spPr>
        <a:xfrm>
          <a:off x="21323300" y="183413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107043</xdr:rowOff>
    </xdr:from>
    <xdr:to>
      <xdr:col>107</xdr:col>
      <xdr:colOff>101600</xdr:colOff>
      <xdr:row>107</xdr:row>
      <xdr:rowOff>37193</xdr:rowOff>
    </xdr:to>
    <xdr:sp macro="" textlink="">
      <xdr:nvSpPr>
        <xdr:cNvPr id="791" name="楕円 790">
          <a:extLst>
            <a:ext uri="{FF2B5EF4-FFF2-40B4-BE49-F238E27FC236}">
              <a16:creationId xmlns:a16="http://schemas.microsoft.com/office/drawing/2014/main" id="{A821F737-BFC6-486B-B460-16A41426C813}"/>
            </a:ext>
          </a:extLst>
        </xdr:cNvPr>
        <xdr:cNvSpPr/>
      </xdr:nvSpPr>
      <xdr:spPr>
        <a:xfrm>
          <a:off x="20383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157843</xdr:rowOff>
    </xdr:from>
    <xdr:to>
      <xdr:col>111</xdr:col>
      <xdr:colOff>177800</xdr:colOff>
      <xdr:row>106</xdr:row>
      <xdr:rowOff>167639</xdr:rowOff>
    </xdr:to>
    <xdr:cxnSp macro="">
      <xdr:nvCxnSpPr>
        <xdr:cNvPr id="792" name="直線コネクタ 791">
          <a:extLst>
            <a:ext uri="{FF2B5EF4-FFF2-40B4-BE49-F238E27FC236}">
              <a16:creationId xmlns:a16="http://schemas.microsoft.com/office/drawing/2014/main" id="{639FBDA4-E899-49FC-8551-F25883213865}"/>
            </a:ext>
          </a:extLst>
        </xdr:cNvPr>
        <xdr:cNvCxnSpPr/>
      </xdr:nvCxnSpPr>
      <xdr:spPr>
        <a:xfrm>
          <a:off x="20434300" y="183315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100512</xdr:rowOff>
    </xdr:from>
    <xdr:to>
      <xdr:col>102</xdr:col>
      <xdr:colOff>165100</xdr:colOff>
      <xdr:row>107</xdr:row>
      <xdr:rowOff>30662</xdr:rowOff>
    </xdr:to>
    <xdr:sp macro="" textlink="">
      <xdr:nvSpPr>
        <xdr:cNvPr id="793" name="楕円 792">
          <a:extLst>
            <a:ext uri="{FF2B5EF4-FFF2-40B4-BE49-F238E27FC236}">
              <a16:creationId xmlns:a16="http://schemas.microsoft.com/office/drawing/2014/main" id="{83D2197F-9308-4184-BB5B-9A065F122D60}"/>
            </a:ext>
          </a:extLst>
        </xdr:cNvPr>
        <xdr:cNvSpPr/>
      </xdr:nvSpPr>
      <xdr:spPr>
        <a:xfrm>
          <a:off x="19494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151312</xdr:rowOff>
    </xdr:from>
    <xdr:to>
      <xdr:col>107</xdr:col>
      <xdr:colOff>50800</xdr:colOff>
      <xdr:row>106</xdr:row>
      <xdr:rowOff>157843</xdr:rowOff>
    </xdr:to>
    <xdr:cxnSp macro="">
      <xdr:nvCxnSpPr>
        <xdr:cNvPr id="794" name="直線コネクタ 793">
          <a:extLst>
            <a:ext uri="{FF2B5EF4-FFF2-40B4-BE49-F238E27FC236}">
              <a16:creationId xmlns:a16="http://schemas.microsoft.com/office/drawing/2014/main" id="{A32F8AE7-2AFD-4C01-BB89-36AF27FA95F4}"/>
            </a:ext>
          </a:extLst>
        </xdr:cNvPr>
        <xdr:cNvCxnSpPr/>
      </xdr:nvCxnSpPr>
      <xdr:spPr>
        <a:xfrm>
          <a:off x="19545300" y="183250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95" name="楕円 794">
          <a:extLst>
            <a:ext uri="{FF2B5EF4-FFF2-40B4-BE49-F238E27FC236}">
              <a16:creationId xmlns:a16="http://schemas.microsoft.com/office/drawing/2014/main" id="{4A8FA835-B975-449E-AC4A-59C864F33289}"/>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151312</xdr:rowOff>
    </xdr:to>
    <xdr:cxnSp macro="">
      <xdr:nvCxnSpPr>
        <xdr:cNvPr id="796" name="直線コネクタ 795">
          <a:extLst>
            <a:ext uri="{FF2B5EF4-FFF2-40B4-BE49-F238E27FC236}">
              <a16:creationId xmlns:a16="http://schemas.microsoft.com/office/drawing/2014/main" id="{8CF6B952-47B7-4B9F-9E36-4A08D872C3FB}"/>
            </a:ext>
          </a:extLst>
        </xdr:cNvPr>
        <xdr:cNvCxnSpPr/>
      </xdr:nvCxnSpPr>
      <xdr:spPr>
        <a:xfrm>
          <a:off x="18656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797" name="n_1mainValue【庁舎】&#10;一人当たり面積">
          <a:extLst>
            <a:ext uri="{FF2B5EF4-FFF2-40B4-BE49-F238E27FC236}">
              <a16:creationId xmlns:a16="http://schemas.microsoft.com/office/drawing/2014/main" id="{9E036093-98AB-45CE-B2D6-F390261ED324}"/>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798" name="n_2mainValue【庁舎】&#10;一人当たり面積">
          <a:extLst>
            <a:ext uri="{FF2B5EF4-FFF2-40B4-BE49-F238E27FC236}">
              <a16:creationId xmlns:a16="http://schemas.microsoft.com/office/drawing/2014/main" id="{3AED5F3D-9FAC-4552-904F-A213A11BC76D}"/>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47189</xdr:rowOff>
    </xdr:from>
    <xdr:ext cx="469744" cy="259045"/>
    <xdr:sp macro="" textlink="">
      <xdr:nvSpPr>
        <xdr:cNvPr id="799" name="n_3mainValue【庁舎】&#10;一人当たり面積">
          <a:extLst>
            <a:ext uri="{FF2B5EF4-FFF2-40B4-BE49-F238E27FC236}">
              <a16:creationId xmlns:a16="http://schemas.microsoft.com/office/drawing/2014/main" id="{6DA5DE75-ED8E-4907-A12A-DFFA6B02FE19}"/>
            </a:ext>
          </a:extLst>
        </xdr:cNvPr>
        <xdr:cNvSpPr txBox="1"/>
      </xdr:nvSpPr>
      <xdr:spPr>
        <a:xfrm>
          <a:off x="19310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800" name="n_4mainValue【庁舎】&#10;一人当たり面積">
          <a:extLst>
            <a:ext uri="{FF2B5EF4-FFF2-40B4-BE49-F238E27FC236}">
              <a16:creationId xmlns:a16="http://schemas.microsoft.com/office/drawing/2014/main" id="{E6384352-0A05-4D7A-A9F8-09D76C87215D}"/>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a:extLst>
            <a:ext uri="{FF2B5EF4-FFF2-40B4-BE49-F238E27FC236}">
              <a16:creationId xmlns:a16="http://schemas.microsoft.com/office/drawing/2014/main" id="{A8D178FE-6BDA-48EA-B238-AA6B5B18A1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a:extLst>
            <a:ext uri="{FF2B5EF4-FFF2-40B4-BE49-F238E27FC236}">
              <a16:creationId xmlns:a16="http://schemas.microsoft.com/office/drawing/2014/main" id="{FC2345E1-B219-4F07-8E31-5BB90CED93F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a:extLst>
            <a:ext uri="{FF2B5EF4-FFF2-40B4-BE49-F238E27FC236}">
              <a16:creationId xmlns:a16="http://schemas.microsoft.com/office/drawing/2014/main" id="{3BEE7124-ADD4-4AE5-852C-84B091EB30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体育館･プールにおいては、全国平均及び類似団体平均を上回っており、その他施設においては、全国平均及び類似団体平均を下回る結果となった。</a:t>
          </a:r>
          <a:endParaRPr lang="ja-JP" altLang="ja-JP" sz="1400">
            <a:effectLst/>
          </a:endParaRPr>
        </a:p>
        <a:p>
          <a:r>
            <a:rPr kumimoji="1" lang="ja-JP" altLang="ja-JP" sz="1100">
              <a:solidFill>
                <a:schemeClr val="dk1"/>
              </a:solidFill>
              <a:effectLst/>
              <a:latin typeface="+mn-lt"/>
              <a:ea typeface="+mn-ea"/>
              <a:cs typeface="+mn-cs"/>
            </a:rPr>
            <a:t>　仲座児童体育館や具志頭社会体育館、東風平運動公園体育館の建物が減価償却率</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％を超えており老朽化が進んでいる。今後の施設更新費用も多大となる見込みであり、老朽化対策の検討･実施を継続し行う。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消防施設・一般廃棄物処理施設については、減減価償却率が大幅に減少しており、出張所の新設や基幹的設備改造工事により資産の増加があったためである。</a:t>
          </a:r>
          <a:endParaRPr lang="ja-JP" altLang="ja-JP" sz="1400">
            <a:effectLst/>
          </a:endParaRPr>
        </a:p>
        <a:p>
          <a:r>
            <a:rPr kumimoji="1" lang="ja-JP" altLang="ja-JP" sz="1100">
              <a:solidFill>
                <a:schemeClr val="dk1"/>
              </a:solidFill>
              <a:effectLst/>
              <a:latin typeface="+mn-lt"/>
              <a:ea typeface="+mn-ea"/>
              <a:cs typeface="+mn-cs"/>
            </a:rPr>
            <a:t>　減価償却率が低い施設累計においても、老人福祉センターなど個々の資産で確認すると減価償却率が高い施設もあるため、資産毎に確認し長寿命化や統廃合などの老朽化対策の検討・実施を継続し行う。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32,881
32,671
26.96
18,763,889
17,730,522
934,123
7,746,395
10,726,187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土地区画整理事業により、住宅地や幹線道路沿いの商業・業務施設等が集積され、生活基盤・利便性が高まり人口が増加し</a:t>
          </a:r>
          <a:r>
            <a:rPr kumimoji="1" lang="ja-JP" altLang="en-US" sz="1100">
              <a:solidFill>
                <a:schemeClr val="tx1"/>
              </a:solidFill>
              <a:effectLst/>
              <a:latin typeface="+mn-lt"/>
              <a:ea typeface="+mn-ea"/>
              <a:cs typeface="+mn-cs"/>
            </a:rPr>
            <a:t>続けて</a:t>
          </a:r>
          <a:r>
            <a:rPr kumimoji="1" lang="ja-JP" altLang="ja-JP" sz="1100">
              <a:solidFill>
                <a:schemeClr val="tx1"/>
              </a:solidFill>
              <a:effectLst/>
              <a:latin typeface="+mn-lt"/>
              <a:ea typeface="+mn-ea"/>
              <a:cs typeface="+mn-cs"/>
            </a:rPr>
            <a:t>いる。その影響を受け土地区画整理地域以外でも宅地化が進み、町民税や固定資産税等の税収入が毎年増加傾向にある。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年度に引き続き、臨時経済対策債、臨時財政対策債償還基金の影響を受け、財政力指数は前年</a:t>
          </a:r>
          <a:r>
            <a:rPr kumimoji="1" lang="ja-JP" altLang="en-US" sz="1100">
              <a:solidFill>
                <a:schemeClr val="tx1"/>
              </a:solidFill>
              <a:effectLst/>
              <a:latin typeface="+mn-lt"/>
              <a:ea typeface="+mn-ea"/>
              <a:cs typeface="+mn-cs"/>
            </a:rPr>
            <a:t>並の</a:t>
          </a:r>
          <a:r>
            <a:rPr kumimoji="1" lang="ja-JP" altLang="ja-JP" sz="1100">
              <a:solidFill>
                <a:schemeClr val="tx1"/>
              </a:solidFill>
              <a:effectLst/>
              <a:latin typeface="+mn-lt"/>
              <a:ea typeface="+mn-ea"/>
              <a:cs typeface="+mn-cs"/>
            </a:rPr>
            <a:t>ポイント</a:t>
          </a:r>
          <a:r>
            <a:rPr kumimoji="1" lang="en-US" altLang="ja-JP" sz="1100">
              <a:solidFill>
                <a:schemeClr val="tx1"/>
              </a:solidFill>
              <a:effectLst/>
              <a:latin typeface="+mn-lt"/>
              <a:ea typeface="+mn-ea"/>
              <a:cs typeface="+mn-cs"/>
            </a:rPr>
            <a:t>0.44</a:t>
          </a:r>
          <a:r>
            <a:rPr kumimoji="1" lang="ja-JP" altLang="ja-JP" sz="1100">
              <a:solidFill>
                <a:schemeClr val="tx1"/>
              </a:solidFill>
              <a:effectLst/>
              <a:latin typeface="+mn-lt"/>
              <a:ea typeface="+mn-ea"/>
              <a:cs typeface="+mn-cs"/>
            </a:rPr>
            <a:t>となった。沖縄県平均値より</a:t>
          </a:r>
          <a:r>
            <a:rPr kumimoji="1" lang="en-US" altLang="ja-JP" sz="1100">
              <a:solidFill>
                <a:schemeClr val="tx1"/>
              </a:solidFill>
              <a:effectLst/>
              <a:latin typeface="+mn-lt"/>
              <a:ea typeface="+mn-ea"/>
              <a:cs typeface="+mn-cs"/>
            </a:rPr>
            <a:t>0.06</a:t>
          </a:r>
          <a:r>
            <a:rPr kumimoji="1" lang="ja-JP" altLang="ja-JP" sz="1100">
              <a:solidFill>
                <a:schemeClr val="tx1"/>
              </a:solidFill>
              <a:effectLst/>
              <a:latin typeface="+mn-lt"/>
              <a:ea typeface="+mn-ea"/>
              <a:cs typeface="+mn-cs"/>
            </a:rPr>
            <a:t>ポイント上回っているものの全国平均値には</a:t>
          </a:r>
          <a:r>
            <a:rPr kumimoji="1" lang="en-US" altLang="ja-JP" sz="1100">
              <a:solidFill>
                <a:schemeClr val="tx1"/>
              </a:solidFill>
              <a:effectLst/>
              <a:latin typeface="+mn-lt"/>
              <a:ea typeface="+mn-ea"/>
              <a:cs typeface="+mn-cs"/>
            </a:rPr>
            <a:t>0.04</a:t>
          </a:r>
          <a:r>
            <a:rPr kumimoji="1" lang="ja-JP" altLang="ja-JP" sz="1100">
              <a:solidFill>
                <a:schemeClr val="tx1"/>
              </a:solidFill>
              <a:effectLst/>
              <a:latin typeface="+mn-lt"/>
              <a:ea typeface="+mn-ea"/>
              <a:cs typeface="+mn-cs"/>
            </a:rPr>
            <a:t>ポイント下回っており、類似団体内平均値には</a:t>
          </a:r>
          <a:r>
            <a:rPr kumimoji="1" lang="en-US" altLang="ja-JP" sz="1100">
              <a:solidFill>
                <a:schemeClr val="tx1"/>
              </a:solidFill>
              <a:effectLst/>
              <a:latin typeface="+mn-lt"/>
              <a:ea typeface="+mn-ea"/>
              <a:cs typeface="+mn-cs"/>
            </a:rPr>
            <a:t>0.20</a:t>
          </a:r>
          <a:r>
            <a:rPr kumimoji="1" lang="ja-JP" altLang="ja-JP" sz="1100">
              <a:solidFill>
                <a:schemeClr val="tx1"/>
              </a:solidFill>
              <a:effectLst/>
              <a:latin typeface="+mn-lt"/>
              <a:ea typeface="+mn-ea"/>
              <a:cs typeface="+mn-cs"/>
            </a:rPr>
            <a:t>ポイント下回っている。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57855</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016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71261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150582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経常収支比率は、沖縄県平均を</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ポイント下回った。収入のうち地方交付税が△</a:t>
          </a:r>
          <a:r>
            <a:rPr kumimoji="1" lang="en-US" altLang="ja-JP" sz="1100">
              <a:solidFill>
                <a:schemeClr val="tx1"/>
              </a:solidFill>
              <a:effectLst/>
              <a:latin typeface="+mn-lt"/>
              <a:ea typeface="+mn-ea"/>
              <a:cs typeface="+mn-cs"/>
            </a:rPr>
            <a:t>2,657</a:t>
          </a:r>
          <a:r>
            <a:rPr kumimoji="1" lang="ja-JP" altLang="ja-JP" sz="1100">
              <a:solidFill>
                <a:schemeClr val="tx1"/>
              </a:solidFill>
              <a:effectLst/>
              <a:latin typeface="+mn-lt"/>
              <a:ea typeface="+mn-ea"/>
              <a:cs typeface="+mn-cs"/>
            </a:rPr>
            <a:t>千円減となったものの、地方税</a:t>
          </a:r>
          <a:r>
            <a:rPr kumimoji="1" lang="en-US" altLang="ja-JP" sz="1100">
              <a:solidFill>
                <a:schemeClr val="tx1"/>
              </a:solidFill>
              <a:effectLst/>
              <a:latin typeface="+mn-lt"/>
              <a:ea typeface="+mn-ea"/>
              <a:cs typeface="+mn-cs"/>
            </a:rPr>
            <a:t>117,217</a:t>
          </a:r>
          <a:r>
            <a:rPr kumimoji="1" lang="ja-JP" altLang="ja-JP" sz="1100">
              <a:solidFill>
                <a:schemeClr val="tx1"/>
              </a:solidFill>
              <a:effectLst/>
              <a:latin typeface="+mn-lt"/>
              <a:ea typeface="+mn-ea"/>
              <a:cs typeface="+mn-cs"/>
            </a:rPr>
            <a:t>千円増となっている、人口増加に伴い税収等が増加傾向にある。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同時に、人口増加に伴う保育所関係経費や障害者の訓練給付費、障害児通所支援費等の扶助費は未だに増加傾向であるため、今後も高い水準になると見込まれる。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62</xdr:row>
      <xdr:rowOff>92710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3653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145097</xdr:rowOff>
    </xdr:from>
    <xdr:to>
      <xdr:col>19</xdr:col>
      <xdr:colOff>133350</xdr:colOff>
      <xdr:row>60</xdr:row>
      <xdr:rowOff>49530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089197"/>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145097</xdr:rowOff>
    </xdr:from>
    <xdr:to>
      <xdr:col>15</xdr:col>
      <xdr:colOff>82550</xdr:colOff>
      <xdr:row>60</xdr:row>
      <xdr:rowOff>79693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089197"/>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79693</xdr:rowOff>
    </xdr:from>
    <xdr:to>
      <xdr:col>11</xdr:col>
      <xdr:colOff>31750</xdr:colOff>
      <xdr:row>61</xdr:row>
      <xdr:rowOff>149543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6669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94297</xdr:rowOff>
    </xdr:from>
    <xdr:to>
      <xdr:col>15</xdr:col>
      <xdr:colOff>133350</xdr:colOff>
      <xdr:row>59</xdr:row>
      <xdr:rowOff>24447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34624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80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28893</xdr:rowOff>
    </xdr:from>
    <xdr:to>
      <xdr:col>11</xdr:col>
      <xdr:colOff>82550</xdr:colOff>
      <xdr:row>60</xdr:row>
      <xdr:rowOff>130493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140670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98743</xdr:rowOff>
    </xdr:from>
    <xdr:to>
      <xdr:col>7</xdr:col>
      <xdr:colOff>31750</xdr:colOff>
      <xdr:row>62</xdr:row>
      <xdr:rowOff>28893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39070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人件費ついては、前年</a:t>
          </a:r>
          <a:r>
            <a:rPr kumimoji="1" lang="ja-JP" altLang="en-US" sz="1100">
              <a:solidFill>
                <a:schemeClr val="tx1"/>
              </a:solidFill>
              <a:effectLst/>
              <a:latin typeface="+mn-lt"/>
              <a:ea typeface="+mn-ea"/>
              <a:cs typeface="+mn-cs"/>
            </a:rPr>
            <a:t>比△</a:t>
          </a:r>
          <a:r>
            <a:rPr kumimoji="1" lang="en-US" altLang="ja-JP" sz="1100">
              <a:solidFill>
                <a:schemeClr val="tx1"/>
              </a:solidFill>
              <a:effectLst/>
              <a:latin typeface="+mn-lt"/>
              <a:ea typeface="+mn-ea"/>
              <a:cs typeface="+mn-cs"/>
            </a:rPr>
            <a:t>742</a:t>
          </a:r>
          <a:r>
            <a:rPr kumimoji="1" lang="ja-JP" altLang="en-US" sz="1100">
              <a:solidFill>
                <a:schemeClr val="tx1"/>
              </a:solidFill>
              <a:effectLst/>
              <a:latin typeface="+mn-lt"/>
              <a:ea typeface="+mn-ea"/>
              <a:cs typeface="+mn-cs"/>
            </a:rPr>
            <a:t>千円とほぼ同額</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物件費については、</a:t>
          </a:r>
          <a:r>
            <a:rPr kumimoji="1" lang="ja-JP" altLang="en-US" sz="1100">
              <a:solidFill>
                <a:schemeClr val="tx1"/>
              </a:solidFill>
              <a:effectLst/>
              <a:latin typeface="+mn-lt"/>
              <a:ea typeface="+mn-ea"/>
              <a:cs typeface="+mn-cs"/>
            </a:rPr>
            <a:t>地方創世臨時交付金による給付事業等により</a:t>
          </a:r>
          <a:r>
            <a:rPr kumimoji="1" lang="en-US" altLang="ja-JP" sz="1100">
              <a:solidFill>
                <a:schemeClr val="tx1"/>
              </a:solidFill>
              <a:effectLst/>
              <a:latin typeface="+mn-lt"/>
              <a:ea typeface="+mn-ea"/>
              <a:cs typeface="+mn-cs"/>
            </a:rPr>
            <a:t>198,048</a:t>
          </a:r>
          <a:r>
            <a:rPr kumimoji="1" lang="ja-JP" altLang="en-US" sz="1100">
              <a:solidFill>
                <a:schemeClr val="tx1"/>
              </a:solidFill>
              <a:effectLst/>
              <a:latin typeface="+mn-lt"/>
              <a:ea typeface="+mn-ea"/>
              <a:cs typeface="+mn-cs"/>
            </a:rPr>
            <a:t>千円</a:t>
          </a:r>
          <a:r>
            <a:rPr kumimoji="1" lang="ja-JP" altLang="ja-JP" sz="1100">
              <a:solidFill>
                <a:schemeClr val="tx1"/>
              </a:solidFill>
              <a:effectLst/>
              <a:latin typeface="+mn-lt"/>
              <a:ea typeface="+mn-ea"/>
              <a:cs typeface="+mn-cs"/>
            </a:rPr>
            <a:t>増額となっている。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沖縄県平均と比較して、人件費・物件費等が低くなっている要因は、公立保育園を全て法人化し、法人保育園へ移行したため保育所の管理運営費の人件費がかからないこと、ごみ処理業務を南部広域行政組合、消防業務を島尻消防組合の一部事務組合が行っているためで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150456</xdr:rowOff>
    </xdr:from>
    <xdr:to>
      <xdr:col>23</xdr:col>
      <xdr:colOff>133350</xdr:colOff>
      <xdr:row>82</xdr:row>
      <xdr:rowOff>4353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37906"/>
          <a:ext cx="838200" cy="2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96213</xdr:rowOff>
    </xdr:from>
    <xdr:to>
      <xdr:col>19</xdr:col>
      <xdr:colOff>133350</xdr:colOff>
      <xdr:row>81</xdr:row>
      <xdr:rowOff>150456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83663"/>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96213</xdr:rowOff>
    </xdr:from>
    <xdr:to>
      <xdr:col>15</xdr:col>
      <xdr:colOff>82550</xdr:colOff>
      <xdr:row>81</xdr:row>
      <xdr:rowOff>114391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83663"/>
          <a:ext cx="889000" cy="1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18479</xdr:rowOff>
    </xdr:from>
    <xdr:to>
      <xdr:col>11</xdr:col>
      <xdr:colOff>31750</xdr:colOff>
      <xdr:row>81</xdr:row>
      <xdr:rowOff>114391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05929"/>
          <a:ext cx="889000" cy="9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125003</xdr:rowOff>
    </xdr:from>
    <xdr:to>
      <xdr:col>23</xdr:col>
      <xdr:colOff>184150</xdr:colOff>
      <xdr:row>82</xdr:row>
      <xdr:rowOff>55153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1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141530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99656</xdr:rowOff>
    </xdr:from>
    <xdr:to>
      <xdr:col>19</xdr:col>
      <xdr:colOff>184150</xdr:colOff>
      <xdr:row>82</xdr:row>
      <xdr:rowOff>29806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39983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5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45413</xdr:rowOff>
    </xdr:from>
    <xdr:to>
      <xdr:col>15</xdr:col>
      <xdr:colOff>133350</xdr:colOff>
      <xdr:row>81</xdr:row>
      <xdr:rowOff>147013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157190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63591</xdr:rowOff>
    </xdr:from>
    <xdr:to>
      <xdr:col>11</xdr:col>
      <xdr:colOff>82550</xdr:colOff>
      <xdr:row>81</xdr:row>
      <xdr:rowOff>165191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9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139129</xdr:rowOff>
    </xdr:from>
    <xdr:to>
      <xdr:col>7</xdr:col>
      <xdr:colOff>31750</xdr:colOff>
      <xdr:row>81</xdr:row>
      <xdr:rowOff>69279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79456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2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ラスパイレス指数は</a:t>
          </a:r>
          <a:r>
            <a:rPr kumimoji="1" lang="en-US" altLang="ja-JP" sz="1100">
              <a:solidFill>
                <a:schemeClr val="tx1"/>
              </a:solidFill>
              <a:effectLst/>
              <a:latin typeface="+mn-lt"/>
              <a:ea typeface="+mn-ea"/>
              <a:cs typeface="+mn-cs"/>
            </a:rPr>
            <a:t>3</a:t>
          </a:r>
          <a:r>
            <a:rPr kumimoji="1" lang="ja-JP" altLang="en-US" sz="1100">
              <a:solidFill>
                <a:schemeClr val="tx1"/>
              </a:solidFill>
              <a:effectLst/>
              <a:latin typeface="+mn-lt"/>
              <a:ea typeface="+mn-ea"/>
              <a:cs typeface="+mn-cs"/>
            </a:rPr>
            <a:t>カ年連続</a:t>
          </a:r>
          <a:r>
            <a:rPr kumimoji="1" lang="ja-JP" altLang="ja-JP" sz="1100">
              <a:solidFill>
                <a:schemeClr val="tx1"/>
              </a:solidFill>
              <a:effectLst/>
              <a:latin typeface="+mn-lt"/>
              <a:ea typeface="+mn-ea"/>
              <a:cs typeface="+mn-cs"/>
            </a:rPr>
            <a:t>類似団体平均と同値となり、全国町村平均より</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給与実態調査より経験年数階層区分の職員構成の階層（</a:t>
          </a:r>
          <a:r>
            <a:rPr kumimoji="1" lang="en-US" altLang="ja-JP" sz="1100">
              <a:solidFill>
                <a:schemeClr val="tx1"/>
              </a:solidFill>
              <a:effectLst/>
              <a:latin typeface="+mn-lt"/>
              <a:ea typeface="+mn-ea"/>
              <a:cs typeface="+mn-cs"/>
            </a:rPr>
            <a:t>20</a:t>
          </a:r>
          <a:r>
            <a:rPr kumimoji="1" lang="ja-JP" altLang="ja-JP" sz="1100">
              <a:solidFill>
                <a:schemeClr val="tx1"/>
              </a:solidFill>
              <a:effectLst/>
              <a:latin typeface="+mn-lt"/>
              <a:ea typeface="+mn-ea"/>
              <a:cs typeface="+mn-cs"/>
            </a:rPr>
            <a:t>年以上の高卒者）の寄与率が一つの要因である。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今後も類似団体の状況を踏まえ、給与の適正化に努める。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165805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2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7761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7761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1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138995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0500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前年度より</a:t>
          </a:r>
          <a:r>
            <a:rPr kumimoji="1" lang="en-US" altLang="ja-JP" sz="1100">
              <a:solidFill>
                <a:schemeClr val="tx1"/>
              </a:solidFill>
              <a:effectLst/>
              <a:latin typeface="+mn-lt"/>
              <a:ea typeface="+mn-ea"/>
              <a:cs typeface="+mn-cs"/>
            </a:rPr>
            <a:t>0.14</a:t>
          </a:r>
          <a:r>
            <a:rPr kumimoji="1" lang="ja-JP" altLang="ja-JP" sz="1100">
              <a:solidFill>
                <a:schemeClr val="tx1"/>
              </a:solidFill>
              <a:effectLst/>
              <a:latin typeface="+mn-lt"/>
              <a:ea typeface="+mn-ea"/>
              <a:cs typeface="+mn-cs"/>
            </a:rPr>
            <a:t>ポイント下回った。類似団体平均より</a:t>
          </a:r>
          <a:r>
            <a:rPr kumimoji="1" lang="en-US" altLang="ja-JP" sz="1100">
              <a:solidFill>
                <a:schemeClr val="tx1"/>
              </a:solidFill>
              <a:effectLst/>
              <a:latin typeface="+mn-lt"/>
              <a:ea typeface="+mn-ea"/>
              <a:cs typeface="+mn-cs"/>
            </a:rPr>
            <a:t>0.74</a:t>
          </a:r>
          <a:r>
            <a:rPr kumimoji="1" lang="ja-JP" altLang="ja-JP" sz="1100">
              <a:solidFill>
                <a:schemeClr val="tx1"/>
              </a:solidFill>
              <a:effectLst/>
              <a:latin typeface="+mn-lt"/>
              <a:ea typeface="+mn-ea"/>
              <a:cs typeface="+mn-cs"/>
            </a:rPr>
            <a:t>ポイント、沖縄県平均より</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ポイント下回った。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要因は、平成</a:t>
          </a:r>
          <a:r>
            <a:rPr kumimoji="1" lang="en-US" altLang="ja-JP" sz="1100">
              <a:solidFill>
                <a:schemeClr val="tx1"/>
              </a:solidFill>
              <a:effectLst/>
              <a:latin typeface="+mn-lt"/>
              <a:ea typeface="+mn-ea"/>
              <a:cs typeface="+mn-cs"/>
            </a:rPr>
            <a:t>18</a:t>
          </a:r>
          <a:r>
            <a:rPr kumimoji="1" lang="ja-JP" altLang="ja-JP" sz="1100">
              <a:solidFill>
                <a:schemeClr val="tx1"/>
              </a:solidFill>
              <a:effectLst/>
              <a:latin typeface="+mn-lt"/>
              <a:ea typeface="+mn-ea"/>
              <a:cs typeface="+mn-cs"/>
            </a:rPr>
            <a:t>年度の合併時過剰だった職員数を定員適正化計画に基づき、新規採用職員の抑制を行い職員の減数を実施、その後人口増加に伴う行政サービスに対応するために、平成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年度定員管理計画を見直し、人口及び類似団体職員数を参考に職員の増を図った</a:t>
          </a:r>
          <a:r>
            <a:rPr kumimoji="1" lang="ja-JP" altLang="en-US" sz="1100">
              <a:solidFill>
                <a:schemeClr val="tx1"/>
              </a:solidFill>
              <a:effectLst/>
              <a:latin typeface="+mn-lt"/>
              <a:ea typeface="+mn-ea"/>
              <a:cs typeface="+mn-cs"/>
            </a:rPr>
            <a:t>が、人口増加の影響から類似団体と沖縄県平均値より下回る結果が続いている。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定員管理計画や事務事業に沿った適正な職員配置に努める。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60</xdr:row>
      <xdr:rowOff>13335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7620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28847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0033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28847</xdr:rowOff>
    </xdr:from>
    <xdr:to>
      <xdr:col>72</xdr:col>
      <xdr:colOff>203200</xdr:colOff>
      <xdr:row>60</xdr:row>
      <xdr:rowOff>37465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1584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21953</xdr:rowOff>
    </xdr:from>
    <xdr:to>
      <xdr:col>68</xdr:col>
      <xdr:colOff>152400</xdr:colOff>
      <xdr:row>60</xdr:row>
      <xdr:rowOff>37465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895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133985</xdr:rowOff>
    </xdr:from>
    <xdr:to>
      <xdr:col>77</xdr:col>
      <xdr:colOff>95250</xdr:colOff>
      <xdr:row>60</xdr:row>
      <xdr:rowOff>64135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74312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149497</xdr:rowOff>
    </xdr:from>
    <xdr:to>
      <xdr:col>73</xdr:col>
      <xdr:colOff>44450</xdr:colOff>
      <xdr:row>60</xdr:row>
      <xdr:rowOff>79647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89824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158115</xdr:rowOff>
    </xdr:from>
    <xdr:to>
      <xdr:col>68</xdr:col>
      <xdr:colOff>203200</xdr:colOff>
      <xdr:row>60</xdr:row>
      <xdr:rowOff>88265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標準税収入等（住民税、固定資産税等）の増額、地方債残高の減少により、前年度</a:t>
          </a:r>
          <a:r>
            <a:rPr kumimoji="1" lang="ja-JP" altLang="en-US" sz="1100">
              <a:solidFill>
                <a:schemeClr val="tx1"/>
              </a:solidFill>
              <a:effectLst/>
              <a:latin typeface="+mn-lt"/>
              <a:ea typeface="+mn-ea"/>
              <a:cs typeface="+mn-cs"/>
            </a:rPr>
            <a:t>同額の</a:t>
          </a:r>
          <a:r>
            <a:rPr kumimoji="1" lang="en-US" altLang="ja-JP" sz="1100">
              <a:solidFill>
                <a:schemeClr val="tx1"/>
              </a:solidFill>
              <a:effectLst/>
              <a:latin typeface="+mn-lt"/>
              <a:ea typeface="+mn-ea"/>
              <a:cs typeface="+mn-cs"/>
            </a:rPr>
            <a:t>8.5</a:t>
          </a:r>
          <a:r>
            <a:rPr kumimoji="1" lang="ja-JP" altLang="en-US" sz="1100">
              <a:solidFill>
                <a:schemeClr val="tx1"/>
              </a:solidFill>
              <a:effectLst/>
              <a:latin typeface="+mn-lt"/>
              <a:ea typeface="+mn-ea"/>
              <a:cs typeface="+mn-cs"/>
            </a:rPr>
            <a:t>％で</a:t>
          </a:r>
          <a:r>
            <a:rPr kumimoji="1" lang="ja-JP" altLang="ja-JP" sz="1100">
              <a:solidFill>
                <a:schemeClr val="tx1"/>
              </a:solidFill>
              <a:effectLst/>
              <a:latin typeface="+mn-lt"/>
              <a:ea typeface="+mn-ea"/>
              <a:cs typeface="+mn-cs"/>
            </a:rPr>
            <a:t>類似団体内平均より</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ポイント、沖縄県平均より</a:t>
          </a:r>
          <a:r>
            <a:rPr kumimoji="1" lang="en-US" altLang="ja-JP" sz="110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要因は、継続事業の都市公園整備事業や土地区画整理事業などの投資的事業に加え庁舎建設や公立学校施設建設事業が加わったことによる地方債の借入増加によるものである。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今後も引き続き地方債借入額の抑制を図り、公債費の負担軽減に努める。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36513</xdr:rowOff>
    </xdr:from>
    <xdr:to>
      <xdr:col>81</xdr:col>
      <xdr:colOff>44450</xdr:colOff>
      <xdr:row>40</xdr:row>
      <xdr:rowOff>36513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9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36513</xdr:rowOff>
    </xdr:from>
    <xdr:to>
      <xdr:col>77</xdr:col>
      <xdr:colOff>44450</xdr:colOff>
      <xdr:row>40</xdr:row>
      <xdr:rowOff>54610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9451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78740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108903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3674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157163</xdr:rowOff>
    </xdr:from>
    <xdr:to>
      <xdr:col>81</xdr:col>
      <xdr:colOff>95250</xdr:colOff>
      <xdr:row>40</xdr:row>
      <xdr:rowOff>87313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129240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157163</xdr:rowOff>
    </xdr:from>
    <xdr:to>
      <xdr:col>77</xdr:col>
      <xdr:colOff>95250</xdr:colOff>
      <xdr:row>40</xdr:row>
      <xdr:rowOff>87313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72090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3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58103</xdr:rowOff>
    </xdr:from>
    <xdr:to>
      <xdr:col>64</xdr:col>
      <xdr:colOff>152400</xdr:colOff>
      <xdr:row>40</xdr:row>
      <xdr:rowOff>159703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144480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mn-lt"/>
              <a:ea typeface="+mn-ea"/>
              <a:cs typeface="+mn-cs"/>
            </a:rPr>
            <a:t>　地方債残高の減少、充当可能財源（基金）の増額により前年度比</a:t>
          </a:r>
          <a:r>
            <a:rPr kumimoji="1" lang="en-US" altLang="ja-JP" sz="1050">
              <a:solidFill>
                <a:schemeClr val="tx1"/>
              </a:solidFill>
              <a:effectLst/>
              <a:latin typeface="+mn-lt"/>
              <a:ea typeface="+mn-ea"/>
              <a:cs typeface="+mn-cs"/>
            </a:rPr>
            <a:t>6.8</a:t>
          </a:r>
          <a:r>
            <a:rPr kumimoji="1" lang="ja-JP" altLang="ja-JP" sz="1050">
              <a:solidFill>
                <a:schemeClr val="tx1"/>
              </a:solidFill>
              <a:effectLst/>
              <a:latin typeface="+mn-lt"/>
              <a:ea typeface="+mn-ea"/>
              <a:cs typeface="+mn-cs"/>
            </a:rPr>
            <a:t>ポイント改善し類似団体内平均との差</a:t>
          </a:r>
          <a:r>
            <a:rPr kumimoji="1" lang="en-US" altLang="ja-JP" sz="1050">
              <a:solidFill>
                <a:schemeClr val="tx1"/>
              </a:solidFill>
              <a:effectLst/>
              <a:latin typeface="+mn-lt"/>
              <a:ea typeface="+mn-ea"/>
              <a:cs typeface="+mn-cs"/>
            </a:rPr>
            <a:t>1.9</a:t>
          </a:r>
          <a:r>
            <a:rPr kumimoji="1" lang="ja-JP" altLang="ja-JP" sz="1050">
              <a:solidFill>
                <a:schemeClr val="tx1"/>
              </a:solidFill>
              <a:effectLst/>
              <a:latin typeface="+mn-lt"/>
              <a:ea typeface="+mn-ea"/>
              <a:cs typeface="+mn-cs"/>
            </a:rPr>
            <a:t>ポイントとなり、全国平均</a:t>
          </a:r>
          <a:r>
            <a:rPr kumimoji="1" lang="ja-JP" altLang="en-US" sz="1050">
              <a:solidFill>
                <a:schemeClr val="tx1"/>
              </a:solidFill>
              <a:effectLst/>
              <a:latin typeface="+mn-lt"/>
              <a:ea typeface="+mn-ea"/>
              <a:cs typeface="+mn-cs"/>
            </a:rPr>
            <a:t>より</a:t>
          </a:r>
          <a:r>
            <a:rPr kumimoji="1" lang="en-US" altLang="ja-JP" sz="1050">
              <a:solidFill>
                <a:schemeClr val="tx1"/>
              </a:solidFill>
              <a:effectLst/>
              <a:latin typeface="+mn-lt"/>
              <a:ea typeface="+mn-ea"/>
              <a:cs typeface="+mn-cs"/>
            </a:rPr>
            <a:t>4.4</a:t>
          </a:r>
          <a:r>
            <a:rPr kumimoji="1" lang="ja-JP" altLang="en-US" sz="1050">
              <a:solidFill>
                <a:schemeClr val="tx1"/>
              </a:solidFill>
              <a:effectLst/>
              <a:latin typeface="+mn-lt"/>
              <a:ea typeface="+mn-ea"/>
              <a:cs typeface="+mn-cs"/>
            </a:rPr>
            <a:t>ポイント下回り、沖縄県平均</a:t>
          </a:r>
          <a:r>
            <a:rPr kumimoji="1" lang="ja-JP" altLang="ja-JP" sz="1050">
              <a:solidFill>
                <a:schemeClr val="tx1"/>
              </a:solidFill>
              <a:effectLst/>
              <a:latin typeface="+mn-lt"/>
              <a:ea typeface="+mn-ea"/>
              <a:cs typeface="+mn-cs"/>
            </a:rPr>
            <a:t>と</a:t>
          </a:r>
          <a:r>
            <a:rPr kumimoji="1" lang="ja-JP" altLang="en-US" sz="1050">
              <a:solidFill>
                <a:schemeClr val="tx1"/>
              </a:solidFill>
              <a:effectLst/>
              <a:latin typeface="+mn-lt"/>
              <a:ea typeface="+mn-ea"/>
              <a:cs typeface="+mn-cs"/>
            </a:rPr>
            <a:t>比較し</a:t>
          </a:r>
          <a:r>
            <a:rPr kumimoji="1" lang="en-US" altLang="ja-JP" sz="1050">
              <a:solidFill>
                <a:schemeClr val="tx1"/>
              </a:solidFill>
              <a:effectLst/>
              <a:latin typeface="+mn-lt"/>
              <a:ea typeface="+mn-ea"/>
              <a:cs typeface="+mn-cs"/>
            </a:rPr>
            <a:t>10.3</a:t>
          </a:r>
          <a:r>
            <a:rPr kumimoji="1" lang="ja-JP" altLang="en-US" sz="1050">
              <a:solidFill>
                <a:schemeClr val="tx1"/>
              </a:solidFill>
              <a:effectLst/>
              <a:latin typeface="+mn-lt"/>
              <a:ea typeface="+mn-ea"/>
              <a:cs typeface="+mn-cs"/>
            </a:rPr>
            <a:t>ポイント下回る数値となっている。今回の数値の要因としては一部繰り上げ償還を行ったことによるものであり、</a:t>
          </a:r>
          <a:r>
            <a:rPr kumimoji="1" lang="ja-JP" altLang="ja-JP" sz="1050">
              <a:solidFill>
                <a:schemeClr val="tx1"/>
              </a:solidFill>
              <a:effectLst/>
              <a:latin typeface="+mn-lt"/>
              <a:ea typeface="+mn-ea"/>
              <a:cs typeface="+mn-cs"/>
            </a:rPr>
            <a:t>これまでの全国平均値との差については、合併以前の継続事業である都市公園整備事業や土地区画整理事業などの投資的事業に加え、合併特例債を活用した新庁舎建設や公立学校施設建設事業等による起債が要因であったと考えられる。今後も引き続き将来負担比率の上昇を抑えられるよう地方債の発行額を抑制し財政の健全化に努める。</a:t>
          </a:r>
          <a:endParaRPr lang="ja-JP" altLang="ja-JP" sz="12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106196</xdr:rowOff>
    </xdr:from>
    <xdr:to>
      <xdr:col>81</xdr:col>
      <xdr:colOff>44450</xdr:colOff>
      <xdr:row>14</xdr:row>
      <xdr:rowOff>12881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335046"/>
          <a:ext cx="8382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12881</xdr:rowOff>
    </xdr:from>
    <xdr:to>
      <xdr:col>77</xdr:col>
      <xdr:colOff>44450</xdr:colOff>
      <xdr:row>15</xdr:row>
      <xdr:rowOff>14938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13181"/>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14938</xdr:rowOff>
    </xdr:from>
    <xdr:to>
      <xdr:col>72</xdr:col>
      <xdr:colOff>203200</xdr:colOff>
      <xdr:row>16</xdr:row>
      <xdr:rowOff>80191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86688"/>
          <a:ext cx="889000" cy="2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80191</xdr:rowOff>
    </xdr:from>
    <xdr:to>
      <xdr:col>68</xdr:col>
      <xdr:colOff>152400</xdr:colOff>
      <xdr:row>17</xdr:row>
      <xdr:rowOff>47776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823391"/>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55396</xdr:rowOff>
    </xdr:from>
    <xdr:to>
      <xdr:col>81</xdr:col>
      <xdr:colOff>95250</xdr:colOff>
      <xdr:row>13</xdr:row>
      <xdr:rowOff>156996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27473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2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133531</xdr:rowOff>
    </xdr:from>
    <xdr:to>
      <xdr:col>77</xdr:col>
      <xdr:colOff>95250</xdr:colOff>
      <xdr:row>14</xdr:row>
      <xdr:rowOff>63681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48458</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48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135588</xdr:rowOff>
    </xdr:from>
    <xdr:to>
      <xdr:col>73</xdr:col>
      <xdr:colOff>44450</xdr:colOff>
      <xdr:row>15</xdr:row>
      <xdr:rowOff>65738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50515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62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29391</xdr:rowOff>
    </xdr:from>
    <xdr:to>
      <xdr:col>68</xdr:col>
      <xdr:colOff>203200</xdr:colOff>
      <xdr:row>16</xdr:row>
      <xdr:rowOff>130991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115768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168426</xdr:rowOff>
    </xdr:from>
    <xdr:to>
      <xdr:col>64</xdr:col>
      <xdr:colOff>152400</xdr:colOff>
      <xdr:row>17</xdr:row>
      <xdr:rowOff>98576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9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83353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32,881
32,671
26.96
18,763,889
17,730,522
934,123
7,746,395
10,726,187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18</a:t>
          </a:r>
          <a:r>
            <a:rPr kumimoji="1" lang="ja-JP" altLang="ja-JP" sz="1100">
              <a:solidFill>
                <a:schemeClr val="tx1"/>
              </a:solidFill>
              <a:effectLst/>
              <a:latin typeface="+mn-lt"/>
              <a:ea typeface="+mn-ea"/>
              <a:cs typeface="+mn-cs"/>
            </a:rPr>
            <a:t>年度合併時、職員数を定員適正化計画に基づき、新規採用職員を抑制、その後、平成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年度において定員管理計画を見直しすることで、</a:t>
          </a:r>
          <a:r>
            <a:rPr kumimoji="1" lang="ja-JP" altLang="en-US" sz="1100">
              <a:solidFill>
                <a:schemeClr val="tx1"/>
              </a:solidFill>
              <a:effectLst/>
              <a:latin typeface="+mn-lt"/>
              <a:ea typeface="+mn-ea"/>
              <a:cs typeface="+mn-cs"/>
            </a:rPr>
            <a:t>適正な定員配置となっていたが、近年は人口増加に伴い</a:t>
          </a:r>
          <a:r>
            <a:rPr kumimoji="1" lang="ja-JP" altLang="ja-JP" sz="1100">
              <a:solidFill>
                <a:schemeClr val="tx1"/>
              </a:solidFill>
              <a:effectLst/>
              <a:latin typeface="+mn-lt"/>
              <a:ea typeface="+mn-ea"/>
              <a:cs typeface="+mn-cs"/>
            </a:rPr>
            <a:t>類似団体に比べ下回っている。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沖縄県平均とは</a:t>
          </a:r>
          <a:r>
            <a:rPr kumimoji="1" lang="en-US" altLang="ja-JP" sz="1100">
              <a:solidFill>
                <a:schemeClr val="tx1"/>
              </a:solidFill>
              <a:effectLst/>
              <a:latin typeface="+mn-lt"/>
              <a:ea typeface="+mn-ea"/>
              <a:cs typeface="+mn-cs"/>
            </a:rPr>
            <a:t>3.8</a:t>
          </a:r>
          <a:r>
            <a:rPr kumimoji="1" lang="ja-JP" altLang="ja-JP" sz="1100">
              <a:solidFill>
                <a:schemeClr val="tx1"/>
              </a:solidFill>
              <a:effectLst/>
              <a:latin typeface="+mn-lt"/>
              <a:ea typeface="+mn-ea"/>
              <a:cs typeface="+mn-cs"/>
            </a:rPr>
            <a:t>ポイント下回り、全国平均では</a:t>
          </a:r>
          <a:r>
            <a:rPr kumimoji="1" lang="en-US" altLang="ja-JP" sz="1100">
              <a:solidFill>
                <a:schemeClr val="tx1"/>
              </a:solidFill>
              <a:effectLst/>
              <a:latin typeface="+mn-lt"/>
              <a:ea typeface="+mn-ea"/>
              <a:cs typeface="+mn-cs"/>
            </a:rPr>
            <a:t>4.6</a:t>
          </a:r>
          <a:r>
            <a:rPr kumimoji="1" lang="ja-JP" altLang="ja-JP" sz="1100">
              <a:solidFill>
                <a:schemeClr val="tx1"/>
              </a:solidFill>
              <a:effectLst/>
              <a:latin typeface="+mn-lt"/>
              <a:ea typeface="+mn-ea"/>
              <a:cs typeface="+mn-cs"/>
            </a:rPr>
            <a:t>ポイント下回っている。今後も引き続き定員管理計画に基づき、適正な定員管理に努める。</a:t>
          </a:r>
          <a:endParaRPr lang="ja-JP" altLang="ja-JP" sz="1400">
            <a:solidFill>
              <a:schemeClr val="tx1"/>
            </a:solidFill>
            <a:effectLst/>
          </a:endParaRPr>
        </a:p>
        <a:p>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9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物件費については、前年度比</a:t>
          </a:r>
          <a:r>
            <a:rPr kumimoji="1" lang="en-US" altLang="ja-JP" sz="110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ポイント上回っているが、類似団体平均より</a:t>
          </a:r>
          <a:r>
            <a:rPr kumimoji="1" lang="en-US" altLang="ja-JP" sz="1100">
              <a:solidFill>
                <a:schemeClr val="tx1"/>
              </a:solidFill>
              <a:effectLst/>
              <a:latin typeface="+mn-lt"/>
              <a:ea typeface="+mn-ea"/>
              <a:cs typeface="+mn-cs"/>
            </a:rPr>
            <a:t>6.5</a:t>
          </a:r>
          <a:r>
            <a:rPr kumimoji="1" lang="ja-JP" altLang="ja-JP" sz="1100">
              <a:solidFill>
                <a:schemeClr val="tx1"/>
              </a:solidFill>
              <a:effectLst/>
              <a:latin typeface="+mn-lt"/>
              <a:ea typeface="+mn-ea"/>
              <a:cs typeface="+mn-cs"/>
            </a:rPr>
            <a:t>ポイント下回っており、昨年に引き続き、</a:t>
          </a:r>
          <a:r>
            <a:rPr kumimoji="1" lang="ja-JP" altLang="en-US" sz="1100">
              <a:solidFill>
                <a:schemeClr val="tx1"/>
              </a:solidFill>
              <a:effectLst/>
              <a:latin typeface="+mn-lt"/>
              <a:ea typeface="+mn-ea"/>
              <a:cs typeface="+mn-cs"/>
            </a:rPr>
            <a:t>類似団体内では高い</a:t>
          </a:r>
          <a:r>
            <a:rPr kumimoji="1" lang="ja-JP" altLang="ja-JP" sz="1100">
              <a:solidFill>
                <a:schemeClr val="tx1"/>
              </a:solidFill>
              <a:effectLst/>
              <a:latin typeface="+mn-lt"/>
              <a:ea typeface="+mn-ea"/>
              <a:cs typeface="+mn-cs"/>
            </a:rPr>
            <a:t>順位となっている。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要因としては、公立保育所を全て民営化し保育所管理運営に対する物件費がかかっていないこと、ゴミ処理業務や消防業務を一部事務組合が行っているためである。今後も適正な執行に努める。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81280</xdr:rowOff>
    </xdr:from>
    <xdr:to>
      <xdr:col>82</xdr:col>
      <xdr:colOff>107950</xdr:colOff>
      <xdr:row>20</xdr:row>
      <xdr:rowOff>169454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81580"/>
          <a:ext cx="0" cy="1116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167657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81280</xdr:rowOff>
    </xdr:from>
    <xdr:to>
      <xdr:col>82</xdr:col>
      <xdr:colOff>196850</xdr:colOff>
      <xdr:row>14</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8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48623</xdr:rowOff>
    </xdr:from>
    <xdr:to>
      <xdr:col>82</xdr:col>
      <xdr:colOff>107950</xdr:colOff>
      <xdr:row>14</xdr:row>
      <xdr:rowOff>146594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4892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149514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92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5987</xdr:rowOff>
    </xdr:from>
    <xdr:to>
      <xdr:col>82</xdr:col>
      <xdr:colOff>158750</xdr:colOff>
      <xdr:row>17</xdr:row>
      <xdr:rowOff>107587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22497</xdr:rowOff>
    </xdr:from>
    <xdr:to>
      <xdr:col>78</xdr:col>
      <xdr:colOff>69850</xdr:colOff>
      <xdr:row>14</xdr:row>
      <xdr:rowOff>48623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227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154759</xdr:rowOff>
    </xdr:from>
    <xdr:to>
      <xdr:col>73</xdr:col>
      <xdr:colOff>180975</xdr:colOff>
      <xdr:row>14</xdr:row>
      <xdr:rowOff>22497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836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66403</xdr:rowOff>
    </xdr:from>
    <xdr:to>
      <xdr:col>74</xdr:col>
      <xdr:colOff>31750</xdr:colOff>
      <xdr:row>16</xdr:row>
      <xdr:rowOff>168003</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152780</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154759</xdr:rowOff>
    </xdr:from>
    <xdr:to>
      <xdr:col>69</xdr:col>
      <xdr:colOff>92075</xdr:colOff>
      <xdr:row>14</xdr:row>
      <xdr:rowOff>15966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836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112123</xdr:rowOff>
    </xdr:from>
    <xdr:to>
      <xdr:col>69</xdr:col>
      <xdr:colOff>142875</xdr:colOff>
      <xdr:row>17</xdr:row>
      <xdr:rowOff>42273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27050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95794</xdr:rowOff>
    </xdr:from>
    <xdr:to>
      <xdr:col>82</xdr:col>
      <xdr:colOff>158750</xdr:colOff>
      <xdr:row>15</xdr:row>
      <xdr:rowOff>25944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4371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169273</xdr:rowOff>
    </xdr:from>
    <xdr:to>
      <xdr:col>78</xdr:col>
      <xdr:colOff>120650</xdr:colOff>
      <xdr:row>14</xdr:row>
      <xdr:rowOff>99423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109600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7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143147</xdr:rowOff>
    </xdr:from>
    <xdr:to>
      <xdr:col>74</xdr:col>
      <xdr:colOff>31750</xdr:colOff>
      <xdr:row>14</xdr:row>
      <xdr:rowOff>73297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83474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4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103959</xdr:rowOff>
    </xdr:from>
    <xdr:to>
      <xdr:col>69</xdr:col>
      <xdr:colOff>142875</xdr:colOff>
      <xdr:row>14</xdr:row>
      <xdr:rowOff>34109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44286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136616</xdr:rowOff>
    </xdr:from>
    <xdr:to>
      <xdr:col>65</xdr:col>
      <xdr:colOff>53975</xdr:colOff>
      <xdr:row>14</xdr:row>
      <xdr:rowOff>66766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76943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扶助費については、類似団体平均より</a:t>
          </a:r>
          <a:r>
            <a:rPr kumimoji="1" lang="en-US" altLang="ja-JP" sz="1100">
              <a:solidFill>
                <a:schemeClr val="tx1"/>
              </a:solidFill>
              <a:effectLst/>
              <a:latin typeface="+mn-lt"/>
              <a:ea typeface="+mn-ea"/>
              <a:cs typeface="+mn-cs"/>
            </a:rPr>
            <a:t>3.6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上</a:t>
          </a:r>
          <a:r>
            <a:rPr kumimoji="1" lang="ja-JP" altLang="ja-JP" sz="1100">
              <a:solidFill>
                <a:schemeClr val="tx1"/>
              </a:solidFill>
              <a:effectLst/>
              <a:latin typeface="+mn-lt"/>
              <a:ea typeface="+mn-ea"/>
              <a:cs typeface="+mn-cs"/>
            </a:rPr>
            <a:t>回っているが、沖縄県平均より</a:t>
          </a:r>
          <a:r>
            <a:rPr kumimoji="1" lang="en-US" altLang="ja-JP" sz="1100">
              <a:solidFill>
                <a:schemeClr val="tx1"/>
              </a:solidFill>
              <a:effectLst/>
              <a:latin typeface="+mn-lt"/>
              <a:ea typeface="+mn-ea"/>
              <a:cs typeface="+mn-cs"/>
            </a:rPr>
            <a:t>3.5</a:t>
          </a:r>
          <a:r>
            <a:rPr kumimoji="1" lang="ja-JP" altLang="ja-JP" sz="1100">
              <a:solidFill>
                <a:schemeClr val="tx1"/>
              </a:solidFill>
              <a:effectLst/>
              <a:latin typeface="+mn-lt"/>
              <a:ea typeface="+mn-ea"/>
              <a:cs typeface="+mn-cs"/>
            </a:rPr>
            <a:t>ポイント下回っている。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類似団体平均より高い要因は、土地区画整理事業等による宅地化に伴い人口増加によるもので、特に保育所関係経費や障害者に係る給付費及び支援費の伸びが要因と考えられる。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今後も増加が見込まれるため、資格審査等の適正化や各種手当の見直しを検討する。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71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6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116115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62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116115</xdr:rowOff>
    </xdr:from>
    <xdr:to>
      <xdr:col>11</xdr:col>
      <xdr:colOff>9525</xdr:colOff>
      <xdr:row>59</xdr:row>
      <xdr:rowOff>42635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60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65315</xdr:rowOff>
    </xdr:from>
    <xdr:to>
      <xdr:col>11</xdr:col>
      <xdr:colOff>60325</xdr:colOff>
      <xdr:row>58</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151692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その他については、類似団体平均より</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ポイント下回っており、沖縄県平均より</a:t>
          </a:r>
          <a:r>
            <a:rPr kumimoji="1" lang="en-US" altLang="ja-JP" sz="110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要因としては、集落排水事業及び土地区画整理事業の公営企業会計への繰出金が必要になっているため。</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また、国民健康保険事業特別会計への赤字補てん繰出金も依然として多額であるため、今後は保険料の見直しや国民健康保険税の適正化を図ることで、負担軽減に努める。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683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56</xdr:row>
      <xdr:rowOff>67128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05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75293</xdr:rowOff>
    </xdr:from>
    <xdr:to>
      <xdr:col>73</xdr:col>
      <xdr:colOff>180975</xdr:colOff>
      <xdr:row>56</xdr:row>
      <xdr:rowOff>56243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05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67128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57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24493</xdr:rowOff>
    </xdr:from>
    <xdr:to>
      <xdr:col>74</xdr:col>
      <xdr:colOff>31750</xdr:colOff>
      <xdr:row>55</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136270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補助費等については、前年度より</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下</a:t>
          </a:r>
          <a:r>
            <a:rPr kumimoji="1" lang="ja-JP" altLang="ja-JP" sz="1100">
              <a:solidFill>
                <a:schemeClr val="tx1"/>
              </a:solidFill>
              <a:effectLst/>
              <a:latin typeface="+mn-lt"/>
              <a:ea typeface="+mn-ea"/>
              <a:cs typeface="+mn-cs"/>
            </a:rPr>
            <a:t>回り、全国平均</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ポイント下回っている。沖縄県平均より</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消防業務及び塵芥処理・し尿処理等が一部事務組合となっていることが要因の一つ考える。今後は、負担金を交付する団体を調査し適正な事業執行に努める。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53848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803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4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公債費については、類似団体平均より</a:t>
          </a:r>
          <a:r>
            <a:rPr kumimoji="1" lang="en-US" altLang="ja-JP" sz="1100">
              <a:solidFill>
                <a:schemeClr val="tx1"/>
              </a:solidFill>
              <a:effectLst/>
              <a:latin typeface="+mn-lt"/>
              <a:ea typeface="+mn-ea"/>
              <a:cs typeface="+mn-cs"/>
            </a:rPr>
            <a:t>7.7</a:t>
          </a:r>
          <a:r>
            <a:rPr kumimoji="1" lang="ja-JP" altLang="ja-JP" sz="1100">
              <a:solidFill>
                <a:schemeClr val="tx1"/>
              </a:solidFill>
              <a:effectLst/>
              <a:latin typeface="+mn-lt"/>
              <a:ea typeface="+mn-ea"/>
              <a:cs typeface="+mn-cs"/>
            </a:rPr>
            <a:t>ポイント上回り、沖縄県平均</a:t>
          </a:r>
          <a:r>
            <a:rPr kumimoji="1" lang="ja-JP" altLang="en-US" sz="1100">
              <a:solidFill>
                <a:schemeClr val="tx1"/>
              </a:solidFill>
              <a:effectLst/>
              <a:latin typeface="+mn-lt"/>
              <a:ea typeface="+mn-ea"/>
              <a:cs typeface="+mn-cs"/>
            </a:rPr>
            <a:t>とも</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7.6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上</a:t>
          </a:r>
          <a:r>
            <a:rPr kumimoji="1" lang="ja-JP" altLang="ja-JP" sz="1100">
              <a:solidFill>
                <a:schemeClr val="tx1"/>
              </a:solidFill>
              <a:effectLst/>
              <a:latin typeface="+mn-lt"/>
              <a:ea typeface="+mn-ea"/>
              <a:cs typeface="+mn-cs"/>
            </a:rPr>
            <a:t>回っている。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18</a:t>
          </a:r>
          <a:r>
            <a:rPr kumimoji="1" lang="ja-JP" altLang="ja-JP" sz="1100">
              <a:solidFill>
                <a:schemeClr val="tx1"/>
              </a:solidFill>
              <a:effectLst/>
              <a:latin typeface="+mn-lt"/>
              <a:ea typeface="+mn-ea"/>
              <a:cs typeface="+mn-cs"/>
            </a:rPr>
            <a:t>年度に市町村合併し、合併特例債を活用した区画整理事業や公立学校建設事業、庁舎建設等の新町建設計画に沿った事業を実施したことに</a:t>
          </a:r>
          <a:r>
            <a:rPr kumimoji="1" lang="ja-JP" altLang="en-US" sz="1100">
              <a:solidFill>
                <a:schemeClr val="tx1"/>
              </a:solidFill>
              <a:effectLst/>
              <a:latin typeface="+mn-lt"/>
              <a:ea typeface="+mn-ea"/>
              <a:cs typeface="+mn-cs"/>
            </a:rPr>
            <a:t>より、他団体に比べ高い水準推移している。</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年度の増加の</a:t>
          </a:r>
          <a:r>
            <a:rPr kumimoji="1" lang="ja-JP" altLang="ja-JP" sz="1100">
              <a:solidFill>
                <a:schemeClr val="tx1"/>
              </a:solidFill>
              <a:effectLst/>
              <a:latin typeface="+mn-lt"/>
              <a:ea typeface="+mn-ea"/>
              <a:cs typeface="+mn-cs"/>
            </a:rPr>
            <a:t>要因としては、一部繰り上げ償還を行ったことによるものである。引き続き地方債の発行抑制に努める。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163576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72085"/>
          <a:ext cx="8382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77</xdr:row>
      <xdr:rowOff>170435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67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675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108713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269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112776</xdr:rowOff>
    </xdr:from>
    <xdr:to>
      <xdr:col>24</xdr:col>
      <xdr:colOff>76200</xdr:colOff>
      <xdr:row>79</xdr:row>
      <xdr:rowOff>42926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84853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公債費以外については、前年比</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ポイント上回っているものの類似団体平均より</a:t>
          </a:r>
          <a:r>
            <a:rPr kumimoji="1" lang="en-US" altLang="ja-JP" sz="1100">
              <a:solidFill>
                <a:schemeClr val="tx1"/>
              </a:solidFill>
              <a:effectLst/>
              <a:latin typeface="+mn-lt"/>
              <a:ea typeface="+mn-ea"/>
              <a:cs typeface="+mn-cs"/>
            </a:rPr>
            <a:t>10.0</a:t>
          </a:r>
          <a:r>
            <a:rPr kumimoji="1" lang="ja-JP" altLang="ja-JP" sz="1100">
              <a:solidFill>
                <a:schemeClr val="tx1"/>
              </a:solidFill>
              <a:effectLst/>
              <a:latin typeface="+mn-lt"/>
              <a:ea typeface="+mn-ea"/>
              <a:cs typeface="+mn-cs"/>
            </a:rPr>
            <a:t>ポイント、沖縄県平均より</a:t>
          </a:r>
          <a:r>
            <a:rPr kumimoji="1" lang="en-US" altLang="ja-JP" sz="1100">
              <a:solidFill>
                <a:schemeClr val="tx1"/>
              </a:solidFill>
              <a:effectLst/>
              <a:latin typeface="+mn-lt"/>
              <a:ea typeface="+mn-ea"/>
              <a:cs typeface="+mn-cs"/>
            </a:rPr>
            <a:t>9.0</a:t>
          </a:r>
          <a:r>
            <a:rPr kumimoji="1" lang="ja-JP" altLang="ja-JP" sz="1100">
              <a:solidFill>
                <a:schemeClr val="tx1"/>
              </a:solidFill>
              <a:effectLst/>
              <a:latin typeface="+mn-lt"/>
              <a:ea typeface="+mn-ea"/>
              <a:cs typeface="+mn-cs"/>
            </a:rPr>
            <a:t>ポイント下回っている。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類似団体では上位となっているが、今後も健全化を行うことで安定した財政運営に努める。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75</xdr:row>
      <xdr:rowOff>92710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2344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124714</xdr:rowOff>
    </xdr:from>
    <xdr:to>
      <xdr:col>78</xdr:col>
      <xdr:colOff>69850</xdr:colOff>
      <xdr:row>74</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4056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124714</xdr:rowOff>
    </xdr:from>
    <xdr:to>
      <xdr:col>73</xdr:col>
      <xdr:colOff>180975</xdr:colOff>
      <xdr:row>74</xdr:row>
      <xdr:rowOff>104140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64056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75</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914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85344</xdr:rowOff>
    </xdr:from>
    <xdr:to>
      <xdr:col>78</xdr:col>
      <xdr:colOff>120650</xdr:colOff>
      <xdr:row>75</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25671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73914</xdr:rowOff>
    </xdr:from>
    <xdr:to>
      <xdr:col>74</xdr:col>
      <xdr:colOff>31750</xdr:colOff>
      <xdr:row>74</xdr:row>
      <xdr:rowOff>4064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432</xdr:rowOff>
    </xdr:from>
    <xdr:to>
      <xdr:col>29</xdr:col>
      <xdr:colOff>127000</xdr:colOff>
      <xdr:row>18</xdr:row>
      <xdr:rowOff>55410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34157"/>
          <a:ext cx="6477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432</xdr:rowOff>
    </xdr:from>
    <xdr:to>
      <xdr:col>26</xdr:col>
      <xdr:colOff>50800</xdr:colOff>
      <xdr:row>18</xdr:row>
      <xdr:rowOff>20306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34157"/>
          <a:ext cx="698500" cy="19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20306</xdr:rowOff>
    </xdr:from>
    <xdr:to>
      <xdr:col>22</xdr:col>
      <xdr:colOff>114300</xdr:colOff>
      <xdr:row>18</xdr:row>
      <xdr:rowOff>38165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54031"/>
          <a:ext cx="698500" cy="17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38165</xdr:rowOff>
    </xdr:from>
    <xdr:to>
      <xdr:col>18</xdr:col>
      <xdr:colOff>177800</xdr:colOff>
      <xdr:row>18</xdr:row>
      <xdr:rowOff>84642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1890"/>
          <a:ext cx="698500" cy="4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4610</xdr:rowOff>
    </xdr:from>
    <xdr:to>
      <xdr:col>29</xdr:col>
      <xdr:colOff>177800</xdr:colOff>
      <xdr:row>18</xdr:row>
      <xdr:rowOff>106210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38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148137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121082</xdr:rowOff>
    </xdr:from>
    <xdr:to>
      <xdr:col>26</xdr:col>
      <xdr:colOff>101600</xdr:colOff>
      <xdr:row>18</xdr:row>
      <xdr:rowOff>51232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8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61409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5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140956</xdr:rowOff>
    </xdr:from>
    <xdr:to>
      <xdr:col>22</xdr:col>
      <xdr:colOff>165100</xdr:colOff>
      <xdr:row>18</xdr:row>
      <xdr:rowOff>71106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03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81283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7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158815</xdr:rowOff>
    </xdr:from>
    <xdr:to>
      <xdr:col>19</xdr:col>
      <xdr:colOff>38100</xdr:colOff>
      <xdr:row>18</xdr:row>
      <xdr:rowOff>88965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99142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8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33842</xdr:rowOff>
    </xdr:from>
    <xdr:to>
      <xdr:col>15</xdr:col>
      <xdr:colOff>101600</xdr:colOff>
      <xdr:row>18</xdr:row>
      <xdr:rowOff>135442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6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120220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220688</xdr:rowOff>
    </xdr:from>
    <xdr:to>
      <xdr:col>29</xdr:col>
      <xdr:colOff>127000</xdr:colOff>
      <xdr:row>35</xdr:row>
      <xdr:rowOff>227717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31038"/>
          <a:ext cx="647700" cy="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205465</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5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226308</xdr:rowOff>
    </xdr:from>
    <xdr:to>
      <xdr:col>26</xdr:col>
      <xdr:colOff>50800</xdr:colOff>
      <xdr:row>35</xdr:row>
      <xdr:rowOff>227717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6658"/>
          <a:ext cx="698500" cy="1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226308</xdr:rowOff>
    </xdr:from>
    <xdr:to>
      <xdr:col>22</xdr:col>
      <xdr:colOff>114300</xdr:colOff>
      <xdr:row>35</xdr:row>
      <xdr:rowOff>238157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36658"/>
          <a:ext cx="698500" cy="11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226460</xdr:rowOff>
    </xdr:from>
    <xdr:to>
      <xdr:col>18</xdr:col>
      <xdr:colOff>177800</xdr:colOff>
      <xdr:row>35</xdr:row>
      <xdr:rowOff>238157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36810"/>
          <a:ext cx="698500" cy="1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169888</xdr:rowOff>
    </xdr:from>
    <xdr:to>
      <xdr:col>29</xdr:col>
      <xdr:colOff>177800</xdr:colOff>
      <xdr:row>35</xdr:row>
      <xdr:rowOff>271488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8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14965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2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176917</xdr:rowOff>
    </xdr:from>
    <xdr:to>
      <xdr:col>26</xdr:col>
      <xdr:colOff>101600</xdr:colOff>
      <xdr:row>35</xdr:row>
      <xdr:rowOff>278517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87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288694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5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175508</xdr:rowOff>
    </xdr:from>
    <xdr:to>
      <xdr:col>22</xdr:col>
      <xdr:colOff>165100</xdr:colOff>
      <xdr:row>35</xdr:row>
      <xdr:rowOff>277108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5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287285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187357</xdr:rowOff>
    </xdr:from>
    <xdr:to>
      <xdr:col>19</xdr:col>
      <xdr:colOff>38100</xdr:colOff>
      <xdr:row>35</xdr:row>
      <xdr:rowOff>288957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97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299134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6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175660</xdr:rowOff>
    </xdr:from>
    <xdr:to>
      <xdr:col>15</xdr:col>
      <xdr:colOff>101600</xdr:colOff>
      <xdr:row>35</xdr:row>
      <xdr:rowOff>277260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86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287437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5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32,881
32,671
26.96
18,763,889
17,730,522
934,123
7,746,395
10,726,187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7520</xdr:rowOff>
    </xdr:from>
    <xdr:to>
      <xdr:col>24</xdr:col>
      <xdr:colOff>63500</xdr:colOff>
      <xdr:row>37</xdr:row>
      <xdr:rowOff>16191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51170"/>
          <a:ext cx="8382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7520</xdr:rowOff>
    </xdr:from>
    <xdr:to>
      <xdr:col>19</xdr:col>
      <xdr:colOff>177800</xdr:colOff>
      <xdr:row>37</xdr:row>
      <xdr:rowOff>9251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1170"/>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9251</xdr:rowOff>
    </xdr:from>
    <xdr:to>
      <xdr:col>15</xdr:col>
      <xdr:colOff>50800</xdr:colOff>
      <xdr:row>37</xdr:row>
      <xdr:rowOff>33646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2901"/>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33646</xdr:rowOff>
    </xdr:from>
    <xdr:to>
      <xdr:col>10</xdr:col>
      <xdr:colOff>114300</xdr:colOff>
      <xdr:row>38</xdr:row>
      <xdr:rowOff>9055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7296"/>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136841</xdr:rowOff>
    </xdr:from>
    <xdr:to>
      <xdr:col>24</xdr:col>
      <xdr:colOff>114300</xdr:colOff>
      <xdr:row>37</xdr:row>
      <xdr:rowOff>66991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115268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128170</xdr:rowOff>
    </xdr:from>
    <xdr:to>
      <xdr:col>20</xdr:col>
      <xdr:colOff>38100</xdr:colOff>
      <xdr:row>37</xdr:row>
      <xdr:rowOff>58320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74847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129901</xdr:rowOff>
    </xdr:from>
    <xdr:to>
      <xdr:col>15</xdr:col>
      <xdr:colOff>101600</xdr:colOff>
      <xdr:row>37</xdr:row>
      <xdr:rowOff>60051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76578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154296</xdr:rowOff>
    </xdr:from>
    <xdr:to>
      <xdr:col>10</xdr:col>
      <xdr:colOff>165100</xdr:colOff>
      <xdr:row>37</xdr:row>
      <xdr:rowOff>84446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100973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0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129705</xdr:rowOff>
    </xdr:from>
    <xdr:to>
      <xdr:col>6</xdr:col>
      <xdr:colOff>38100</xdr:colOff>
      <xdr:row>38</xdr:row>
      <xdr:rowOff>59855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50982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138681</xdr:rowOff>
    </xdr:from>
    <xdr:to>
      <xdr:col>24</xdr:col>
      <xdr:colOff>63500</xdr:colOff>
      <xdr:row>56</xdr:row>
      <xdr:rowOff>163785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39881"/>
          <a:ext cx="838200" cy="2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163785</xdr:rowOff>
    </xdr:from>
    <xdr:to>
      <xdr:col>19</xdr:col>
      <xdr:colOff>177800</xdr:colOff>
      <xdr:row>57</xdr:row>
      <xdr:rowOff>41470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64985"/>
          <a:ext cx="889000" cy="4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18025</xdr:rowOff>
    </xdr:from>
    <xdr:to>
      <xdr:col>15</xdr:col>
      <xdr:colOff>50800</xdr:colOff>
      <xdr:row>57</xdr:row>
      <xdr:rowOff>41470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90675"/>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18025</xdr:rowOff>
    </xdr:from>
    <xdr:to>
      <xdr:col>10</xdr:col>
      <xdr:colOff>114300</xdr:colOff>
      <xdr:row>57</xdr:row>
      <xdr:rowOff>63869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0675"/>
          <a:ext cx="889000" cy="4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87881</xdr:rowOff>
    </xdr:from>
    <xdr:to>
      <xdr:col>24</xdr:col>
      <xdr:colOff>114300</xdr:colOff>
      <xdr:row>57</xdr:row>
      <xdr:rowOff>18031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110758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112985</xdr:rowOff>
    </xdr:from>
    <xdr:to>
      <xdr:col>20</xdr:col>
      <xdr:colOff>38100</xdr:colOff>
      <xdr:row>57</xdr:row>
      <xdr:rowOff>43135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34262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162120</xdr:rowOff>
    </xdr:from>
    <xdr:to>
      <xdr:col>15</xdr:col>
      <xdr:colOff>101600</xdr:colOff>
      <xdr:row>57</xdr:row>
      <xdr:rowOff>92270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83397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138675</xdr:rowOff>
    </xdr:from>
    <xdr:to>
      <xdr:col>10</xdr:col>
      <xdr:colOff>165100</xdr:colOff>
      <xdr:row>57</xdr:row>
      <xdr:rowOff>68825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85352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1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13069</xdr:rowOff>
    </xdr:from>
    <xdr:to>
      <xdr:col>6</xdr:col>
      <xdr:colOff>38100</xdr:colOff>
      <xdr:row>57</xdr:row>
      <xdr:rowOff>114669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105796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90185</xdr:rowOff>
    </xdr:from>
    <xdr:to>
      <xdr:col>24</xdr:col>
      <xdr:colOff>63500</xdr:colOff>
      <xdr:row>78</xdr:row>
      <xdr:rowOff>94438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63285"/>
          <a:ext cx="8382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94438</xdr:rowOff>
    </xdr:from>
    <xdr:to>
      <xdr:col>19</xdr:col>
      <xdr:colOff>177800</xdr:colOff>
      <xdr:row>78</xdr:row>
      <xdr:rowOff>103307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7538"/>
          <a:ext cx="8890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95946</xdr:rowOff>
    </xdr:from>
    <xdr:to>
      <xdr:col>15</xdr:col>
      <xdr:colOff>50800</xdr:colOff>
      <xdr:row>78</xdr:row>
      <xdr:rowOff>103307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69046"/>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86390</xdr:rowOff>
    </xdr:from>
    <xdr:to>
      <xdr:col>10</xdr:col>
      <xdr:colOff>114300</xdr:colOff>
      <xdr:row>78</xdr:row>
      <xdr:rowOff>95946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59490"/>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39385</xdr:rowOff>
    </xdr:from>
    <xdr:to>
      <xdr:col>24</xdr:col>
      <xdr:colOff>114300</xdr:colOff>
      <xdr:row>78</xdr:row>
      <xdr:rowOff>140985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125762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43638</xdr:rowOff>
    </xdr:from>
    <xdr:to>
      <xdr:col>20</xdr:col>
      <xdr:colOff>38100</xdr:colOff>
      <xdr:row>78</xdr:row>
      <xdr:rowOff>145238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136365</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0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52507</xdr:rowOff>
    </xdr:from>
    <xdr:to>
      <xdr:col>15</xdr:col>
      <xdr:colOff>101600</xdr:colOff>
      <xdr:row>78</xdr:row>
      <xdr:rowOff>154107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145234</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18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45146</xdr:rowOff>
    </xdr:from>
    <xdr:to>
      <xdr:col>10</xdr:col>
      <xdr:colOff>165100</xdr:colOff>
      <xdr:row>78</xdr:row>
      <xdr:rowOff>146746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137873</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10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35590</xdr:rowOff>
    </xdr:from>
    <xdr:to>
      <xdr:col>6</xdr:col>
      <xdr:colOff>38100</xdr:colOff>
      <xdr:row>78</xdr:row>
      <xdr:rowOff>137190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128317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72937</xdr:rowOff>
    </xdr:from>
    <xdr:to>
      <xdr:col>24</xdr:col>
      <xdr:colOff>63500</xdr:colOff>
      <xdr:row>91</xdr:row>
      <xdr:rowOff>120435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74887"/>
          <a:ext cx="838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47625</xdr:rowOff>
    </xdr:from>
    <xdr:to>
      <xdr:col>19</xdr:col>
      <xdr:colOff>177800</xdr:colOff>
      <xdr:row>91</xdr:row>
      <xdr:rowOff>120435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649575"/>
          <a:ext cx="889000" cy="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47625</xdr:rowOff>
    </xdr:from>
    <xdr:to>
      <xdr:col>15</xdr:col>
      <xdr:colOff>50800</xdr:colOff>
      <xdr:row>93</xdr:row>
      <xdr:rowOff>116015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649575"/>
          <a:ext cx="889000" cy="4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116015</xdr:rowOff>
    </xdr:from>
    <xdr:to>
      <xdr:col>10</xdr:col>
      <xdr:colOff>114300</xdr:colOff>
      <xdr:row>93</xdr:row>
      <xdr:rowOff>167615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60865"/>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22137</xdr:rowOff>
    </xdr:from>
    <xdr:to>
      <xdr:col>24</xdr:col>
      <xdr:colOff>114300</xdr:colOff>
      <xdr:row>91</xdr:row>
      <xdr:rowOff>123737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108514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3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69635</xdr:rowOff>
    </xdr:from>
    <xdr:to>
      <xdr:col>20</xdr:col>
      <xdr:colOff>38100</xdr:colOff>
      <xdr:row>91</xdr:row>
      <xdr:rowOff>171235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67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16312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4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168275</xdr:rowOff>
    </xdr:from>
    <xdr:to>
      <xdr:col>15</xdr:col>
      <xdr:colOff>101600</xdr:colOff>
      <xdr:row>91</xdr:row>
      <xdr:rowOff>98425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5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114952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37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65215</xdr:rowOff>
    </xdr:from>
    <xdr:to>
      <xdr:col>10</xdr:col>
      <xdr:colOff>165100</xdr:colOff>
      <xdr:row>93</xdr:row>
      <xdr:rowOff>166815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11892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78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116815</xdr:rowOff>
    </xdr:from>
    <xdr:to>
      <xdr:col>6</xdr:col>
      <xdr:colOff>38100</xdr:colOff>
      <xdr:row>94</xdr:row>
      <xdr:rowOff>46965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63492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3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105432</xdr:rowOff>
    </xdr:from>
    <xdr:to>
      <xdr:col>55</xdr:col>
      <xdr:colOff>0</xdr:colOff>
      <xdr:row>37</xdr:row>
      <xdr:rowOff>157596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49082"/>
          <a:ext cx="838200" cy="5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137784</xdr:rowOff>
    </xdr:from>
    <xdr:to>
      <xdr:col>50</xdr:col>
      <xdr:colOff>114300</xdr:colOff>
      <xdr:row>37</xdr:row>
      <xdr:rowOff>157596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81434"/>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12250</xdr:rowOff>
    </xdr:from>
    <xdr:to>
      <xdr:col>45</xdr:col>
      <xdr:colOff>177800</xdr:colOff>
      <xdr:row>37</xdr:row>
      <xdr:rowOff>137784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98650"/>
          <a:ext cx="889000" cy="98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12250</xdr:rowOff>
    </xdr:from>
    <xdr:to>
      <xdr:col>41</xdr:col>
      <xdr:colOff>50800</xdr:colOff>
      <xdr:row>38</xdr:row>
      <xdr:rowOff>134181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98650"/>
          <a:ext cx="889000" cy="115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54632</xdr:rowOff>
    </xdr:from>
    <xdr:to>
      <xdr:col>55</xdr:col>
      <xdr:colOff>50800</xdr:colOff>
      <xdr:row>37</xdr:row>
      <xdr:rowOff>156232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9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77509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106796</xdr:rowOff>
    </xdr:from>
    <xdr:to>
      <xdr:col>50</xdr:col>
      <xdr:colOff>165100</xdr:colOff>
      <xdr:row>38</xdr:row>
      <xdr:rowOff>36947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50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28073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86984</xdr:rowOff>
    </xdr:from>
    <xdr:to>
      <xdr:col>46</xdr:col>
      <xdr:colOff>38100</xdr:colOff>
      <xdr:row>38</xdr:row>
      <xdr:rowOff>17134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33661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0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132900</xdr:rowOff>
    </xdr:from>
    <xdr:to>
      <xdr:col>41</xdr:col>
      <xdr:colOff>101600</xdr:colOff>
      <xdr:row>32</xdr:row>
      <xdr:rowOff>63050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54177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4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83381</xdr:rowOff>
    </xdr:from>
    <xdr:to>
      <xdr:col>36</xdr:col>
      <xdr:colOff>165100</xdr:colOff>
      <xdr:row>39</xdr:row>
      <xdr:rowOff>13531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4658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71257</xdr:rowOff>
    </xdr:from>
    <xdr:to>
      <xdr:col>55</xdr:col>
      <xdr:colOff>0</xdr:colOff>
      <xdr:row>58</xdr:row>
      <xdr:rowOff>35199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43907"/>
          <a:ext cx="838200" cy="13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34750</xdr:rowOff>
    </xdr:from>
    <xdr:to>
      <xdr:col>50</xdr:col>
      <xdr:colOff>114300</xdr:colOff>
      <xdr:row>57</xdr:row>
      <xdr:rowOff>71257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07400"/>
          <a:ext cx="889000" cy="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34750</xdr:rowOff>
    </xdr:from>
    <xdr:to>
      <xdr:col>45</xdr:col>
      <xdr:colOff>177800</xdr:colOff>
      <xdr:row>57</xdr:row>
      <xdr:rowOff>102881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07400"/>
          <a:ext cx="889000" cy="6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82954</xdr:rowOff>
    </xdr:from>
    <xdr:to>
      <xdr:col>41</xdr:col>
      <xdr:colOff>50800</xdr:colOff>
      <xdr:row>57</xdr:row>
      <xdr:rowOff>102881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55604"/>
          <a:ext cx="889000" cy="1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155849</xdr:rowOff>
    </xdr:from>
    <xdr:to>
      <xdr:col>55</xdr:col>
      <xdr:colOff>50800</xdr:colOff>
      <xdr:row>58</xdr:row>
      <xdr:rowOff>85999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70776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20457</xdr:rowOff>
    </xdr:from>
    <xdr:to>
      <xdr:col>50</xdr:col>
      <xdr:colOff>165100</xdr:colOff>
      <xdr:row>57</xdr:row>
      <xdr:rowOff>122057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113184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8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155400</xdr:rowOff>
    </xdr:from>
    <xdr:to>
      <xdr:col>46</xdr:col>
      <xdr:colOff>38100</xdr:colOff>
      <xdr:row>57</xdr:row>
      <xdr:rowOff>85550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76677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52081</xdr:rowOff>
    </xdr:from>
    <xdr:to>
      <xdr:col>41</xdr:col>
      <xdr:colOff>101600</xdr:colOff>
      <xdr:row>57</xdr:row>
      <xdr:rowOff>153681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144808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1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32154</xdr:rowOff>
    </xdr:from>
    <xdr:to>
      <xdr:col>36</xdr:col>
      <xdr:colOff>165100</xdr:colOff>
      <xdr:row>57</xdr:row>
      <xdr:rowOff>133754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124881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9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160502</xdr:rowOff>
    </xdr:from>
    <xdr:to>
      <xdr:col>55</xdr:col>
      <xdr:colOff>0</xdr:colOff>
      <xdr:row>77</xdr:row>
      <xdr:rowOff>100400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19252"/>
          <a:ext cx="838200" cy="2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12256</xdr:rowOff>
    </xdr:from>
    <xdr:to>
      <xdr:col>50</xdr:col>
      <xdr:colOff>114300</xdr:colOff>
      <xdr:row>75</xdr:row>
      <xdr:rowOff>160502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871006"/>
          <a:ext cx="889000" cy="14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12256</xdr:rowOff>
    </xdr:from>
    <xdr:to>
      <xdr:col>45</xdr:col>
      <xdr:colOff>177800</xdr:colOff>
      <xdr:row>76</xdr:row>
      <xdr:rowOff>20619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871006"/>
          <a:ext cx="889000" cy="17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122593</xdr:rowOff>
    </xdr:from>
    <xdr:to>
      <xdr:col>41</xdr:col>
      <xdr:colOff>50800</xdr:colOff>
      <xdr:row>76</xdr:row>
      <xdr:rowOff>20619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81343"/>
          <a:ext cx="889000" cy="6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49600</xdr:rowOff>
    </xdr:from>
    <xdr:to>
      <xdr:col>55</xdr:col>
      <xdr:colOff>50800</xdr:colOff>
      <xdr:row>77</xdr:row>
      <xdr:rowOff>151200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72477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109703</xdr:rowOff>
    </xdr:from>
    <xdr:to>
      <xdr:col>50</xdr:col>
      <xdr:colOff>165100</xdr:colOff>
      <xdr:row>76</xdr:row>
      <xdr:rowOff>39852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68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56380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132906</xdr:rowOff>
    </xdr:from>
    <xdr:to>
      <xdr:col>46</xdr:col>
      <xdr:colOff>38100</xdr:colOff>
      <xdr:row>75</xdr:row>
      <xdr:rowOff>63056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79583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5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141268</xdr:rowOff>
    </xdr:from>
    <xdr:to>
      <xdr:col>41</xdr:col>
      <xdr:colOff>101600</xdr:colOff>
      <xdr:row>76</xdr:row>
      <xdr:rowOff>71419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00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87945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71793</xdr:rowOff>
    </xdr:from>
    <xdr:to>
      <xdr:col>36</xdr:col>
      <xdr:colOff>165100</xdr:colOff>
      <xdr:row>76</xdr:row>
      <xdr:rowOff>1944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30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18470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70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150771</xdr:rowOff>
    </xdr:from>
    <xdr:to>
      <xdr:col>55</xdr:col>
      <xdr:colOff>0</xdr:colOff>
      <xdr:row>99</xdr:row>
      <xdr:rowOff>36384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952871"/>
          <a:ext cx="8382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150771</xdr:rowOff>
    </xdr:from>
    <xdr:to>
      <xdr:col>50</xdr:col>
      <xdr:colOff>114300</xdr:colOff>
      <xdr:row>99</xdr:row>
      <xdr:rowOff>33913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52871"/>
          <a:ext cx="8890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11499</xdr:rowOff>
    </xdr:from>
    <xdr:to>
      <xdr:col>45</xdr:col>
      <xdr:colOff>177800</xdr:colOff>
      <xdr:row>99</xdr:row>
      <xdr:rowOff>33913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85049"/>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11499</xdr:rowOff>
    </xdr:from>
    <xdr:to>
      <xdr:col>41</xdr:col>
      <xdr:colOff>50800</xdr:colOff>
      <xdr:row>99</xdr:row>
      <xdr:rowOff>28699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85049"/>
          <a:ext cx="889000" cy="1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157034</xdr:rowOff>
    </xdr:from>
    <xdr:to>
      <xdr:col>55</xdr:col>
      <xdr:colOff>50800</xdr:colOff>
      <xdr:row>99</xdr:row>
      <xdr:rowOff>87184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95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71961</xdr:rowOff>
    </xdr:from>
    <xdr:ext cx="469744"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7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99971</xdr:rowOff>
    </xdr:from>
    <xdr:to>
      <xdr:col>50</xdr:col>
      <xdr:colOff>165100</xdr:colOff>
      <xdr:row>99</xdr:row>
      <xdr:rowOff>30121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9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21248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9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154563</xdr:rowOff>
    </xdr:from>
    <xdr:to>
      <xdr:col>46</xdr:col>
      <xdr:colOff>38100</xdr:colOff>
      <xdr:row>99</xdr:row>
      <xdr:rowOff>84713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5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75840</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132149</xdr:rowOff>
    </xdr:from>
    <xdr:to>
      <xdr:col>41</xdr:col>
      <xdr:colOff>101600</xdr:colOff>
      <xdr:row>99</xdr:row>
      <xdr:rowOff>62299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3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53426</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702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149349</xdr:rowOff>
    </xdr:from>
    <xdr:to>
      <xdr:col>36</xdr:col>
      <xdr:colOff>165100</xdr:colOff>
      <xdr:row>99</xdr:row>
      <xdr:rowOff>79499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70626</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47476</xdr:rowOff>
    </xdr:from>
    <xdr:to>
      <xdr:col>85</xdr:col>
      <xdr:colOff>127000</xdr:colOff>
      <xdr:row>39</xdr:row>
      <xdr:rowOff>73961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4026"/>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47476</xdr:rowOff>
    </xdr:from>
    <xdr:to>
      <xdr:col>81</xdr:col>
      <xdr:colOff>50800</xdr:colOff>
      <xdr:row>39</xdr:row>
      <xdr:rowOff>61584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34026"/>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61584</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48134"/>
          <a:ext cx="889000" cy="3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23161</xdr:rowOff>
    </xdr:from>
    <xdr:to>
      <xdr:col>85</xdr:col>
      <xdr:colOff>177800</xdr:colOff>
      <xdr:row>39</xdr:row>
      <xdr:rowOff>124761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168126</xdr:rowOff>
    </xdr:from>
    <xdr:to>
      <xdr:col>81</xdr:col>
      <xdr:colOff>101600</xdr:colOff>
      <xdr:row>39</xdr:row>
      <xdr:rowOff>98276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89403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7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10784</xdr:rowOff>
    </xdr:from>
    <xdr:to>
      <xdr:col>76</xdr:col>
      <xdr:colOff>165100</xdr:colOff>
      <xdr:row>39</xdr:row>
      <xdr:rowOff>112384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103511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7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148648</xdr:rowOff>
    </xdr:from>
    <xdr:to>
      <xdr:col>85</xdr:col>
      <xdr:colOff>127000</xdr:colOff>
      <xdr:row>75</xdr:row>
      <xdr:rowOff>114652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35948"/>
          <a:ext cx="838200" cy="13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95449</xdr:rowOff>
    </xdr:from>
    <xdr:to>
      <xdr:col>81</xdr:col>
      <xdr:colOff>50800</xdr:colOff>
      <xdr:row>75</xdr:row>
      <xdr:rowOff>114652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954199"/>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91629</xdr:rowOff>
    </xdr:from>
    <xdr:to>
      <xdr:col>76</xdr:col>
      <xdr:colOff>114300</xdr:colOff>
      <xdr:row>75</xdr:row>
      <xdr:rowOff>95449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950379"/>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70532</xdr:rowOff>
    </xdr:from>
    <xdr:to>
      <xdr:col>71</xdr:col>
      <xdr:colOff>177800</xdr:colOff>
      <xdr:row>75</xdr:row>
      <xdr:rowOff>91629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929282"/>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97848</xdr:rowOff>
    </xdr:from>
    <xdr:to>
      <xdr:col>85</xdr:col>
      <xdr:colOff>177800</xdr:colOff>
      <xdr:row>75</xdr:row>
      <xdr:rowOff>27998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8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120725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3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63852</xdr:rowOff>
    </xdr:from>
    <xdr:to>
      <xdr:col>81</xdr:col>
      <xdr:colOff>101600</xdr:colOff>
      <xdr:row>75</xdr:row>
      <xdr:rowOff>165452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9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44649</xdr:rowOff>
    </xdr:from>
    <xdr:to>
      <xdr:col>76</xdr:col>
      <xdr:colOff>165100</xdr:colOff>
      <xdr:row>75</xdr:row>
      <xdr:rowOff>146248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033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162776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7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40829</xdr:rowOff>
    </xdr:from>
    <xdr:to>
      <xdr:col>72</xdr:col>
      <xdr:colOff>38100</xdr:colOff>
      <xdr:row>75</xdr:row>
      <xdr:rowOff>142429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158956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6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19732</xdr:rowOff>
    </xdr:from>
    <xdr:to>
      <xdr:col>67</xdr:col>
      <xdr:colOff>101600</xdr:colOff>
      <xdr:row>75</xdr:row>
      <xdr:rowOff>121332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137859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65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78966</xdr:rowOff>
    </xdr:from>
    <xdr:to>
      <xdr:col>85</xdr:col>
      <xdr:colOff>127000</xdr:colOff>
      <xdr:row>97</xdr:row>
      <xdr:rowOff>110947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09616"/>
          <a:ext cx="8382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66503</xdr:rowOff>
    </xdr:from>
    <xdr:to>
      <xdr:col>81</xdr:col>
      <xdr:colOff>50800</xdr:colOff>
      <xdr:row>97</xdr:row>
      <xdr:rowOff>110947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97153"/>
          <a:ext cx="889000" cy="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66503</xdr:rowOff>
    </xdr:from>
    <xdr:to>
      <xdr:col>76</xdr:col>
      <xdr:colOff>114300</xdr:colOff>
      <xdr:row>97</xdr:row>
      <xdr:rowOff>139508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97153"/>
          <a:ext cx="889000" cy="7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139508</xdr:rowOff>
    </xdr:from>
    <xdr:to>
      <xdr:col>71</xdr:col>
      <xdr:colOff>177800</xdr:colOff>
      <xdr:row>97</xdr:row>
      <xdr:rowOff>150650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70158"/>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28166</xdr:rowOff>
    </xdr:from>
    <xdr:to>
      <xdr:col>85</xdr:col>
      <xdr:colOff>177800</xdr:colOff>
      <xdr:row>97</xdr:row>
      <xdr:rowOff>129766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51043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60147</xdr:rowOff>
    </xdr:from>
    <xdr:to>
      <xdr:col>81</xdr:col>
      <xdr:colOff>101600</xdr:colOff>
      <xdr:row>97</xdr:row>
      <xdr:rowOff>161747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6824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15703</xdr:rowOff>
    </xdr:from>
    <xdr:to>
      <xdr:col>76</xdr:col>
      <xdr:colOff>165100</xdr:colOff>
      <xdr:row>97</xdr:row>
      <xdr:rowOff>117303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133830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2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88708</xdr:rowOff>
    </xdr:from>
    <xdr:to>
      <xdr:col>72</xdr:col>
      <xdr:colOff>38100</xdr:colOff>
      <xdr:row>98</xdr:row>
      <xdr:rowOff>18858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1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35385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9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99850</xdr:rowOff>
    </xdr:from>
    <xdr:to>
      <xdr:col>67</xdr:col>
      <xdr:colOff>101600</xdr:colOff>
      <xdr:row>98</xdr:row>
      <xdr:rowOff>30000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46527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111720</xdr:rowOff>
    </xdr:from>
    <xdr:to>
      <xdr:col>116</xdr:col>
      <xdr:colOff>63500</xdr:colOff>
      <xdr:row>58</xdr:row>
      <xdr:rowOff>120772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55820"/>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111720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5820"/>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69972</xdr:rowOff>
    </xdr:from>
    <xdr:to>
      <xdr:col>116</xdr:col>
      <xdr:colOff>114300</xdr:colOff>
      <xdr:row>59</xdr:row>
      <xdr:rowOff>122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156349</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8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60920</xdr:rowOff>
    </xdr:from>
    <xdr:to>
      <xdr:col>112</xdr:col>
      <xdr:colOff>38100</xdr:colOff>
      <xdr:row>58</xdr:row>
      <xdr:rowOff>162520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153647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097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77045</xdr:rowOff>
    </xdr:from>
    <xdr:to>
      <xdr:col>116</xdr:col>
      <xdr:colOff>63500</xdr:colOff>
      <xdr:row>77</xdr:row>
      <xdr:rowOff>12522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07245"/>
          <a:ext cx="838200" cy="10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12522</xdr:rowOff>
    </xdr:from>
    <xdr:to>
      <xdr:col>111</xdr:col>
      <xdr:colOff>177800</xdr:colOff>
      <xdr:row>77</xdr:row>
      <xdr:rowOff>57328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14172"/>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166846</xdr:rowOff>
    </xdr:from>
    <xdr:to>
      <xdr:col>107</xdr:col>
      <xdr:colOff>50800</xdr:colOff>
      <xdr:row>77</xdr:row>
      <xdr:rowOff>57328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97046"/>
          <a:ext cx="889000" cy="6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166846</xdr:rowOff>
    </xdr:from>
    <xdr:to>
      <xdr:col>102</xdr:col>
      <xdr:colOff>114300</xdr:colOff>
      <xdr:row>77</xdr:row>
      <xdr:rowOff>27496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97046"/>
          <a:ext cx="889000" cy="3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26245</xdr:rowOff>
    </xdr:from>
    <xdr:to>
      <xdr:col>116</xdr:col>
      <xdr:colOff>114300</xdr:colOff>
      <xdr:row>76</xdr:row>
      <xdr:rowOff>127845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49122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0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133172</xdr:rowOff>
    </xdr:from>
    <xdr:to>
      <xdr:col>112</xdr:col>
      <xdr:colOff>38100</xdr:colOff>
      <xdr:row>77</xdr:row>
      <xdr:rowOff>63322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79849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6528</xdr:rowOff>
    </xdr:from>
    <xdr:to>
      <xdr:col>107</xdr:col>
      <xdr:colOff>101600</xdr:colOff>
      <xdr:row>77</xdr:row>
      <xdr:rowOff>108128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124655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116046</xdr:rowOff>
    </xdr:from>
    <xdr:to>
      <xdr:col>102</xdr:col>
      <xdr:colOff>165100</xdr:colOff>
      <xdr:row>77</xdr:row>
      <xdr:rowOff>46196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62723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2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148146</xdr:rowOff>
    </xdr:from>
    <xdr:to>
      <xdr:col>98</xdr:col>
      <xdr:colOff>38100</xdr:colOff>
      <xdr:row>77</xdr:row>
      <xdr:rowOff>78296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69423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歳出決算額の住民一人当たり</a:t>
          </a:r>
          <a:r>
            <a:rPr kumimoji="1" lang="ja-JP" altLang="en-US" sz="1100">
              <a:solidFill>
                <a:schemeClr val="tx1"/>
              </a:solidFill>
              <a:effectLst/>
              <a:latin typeface="+mn-lt"/>
              <a:ea typeface="+mn-ea"/>
              <a:cs typeface="+mn-cs"/>
            </a:rPr>
            <a:t>の額は</a:t>
          </a:r>
          <a:r>
            <a:rPr kumimoji="1" lang="en-US" altLang="ja-JP" sz="1100">
              <a:solidFill>
                <a:schemeClr val="tx1"/>
              </a:solidFill>
              <a:effectLst/>
              <a:latin typeface="+mn-lt"/>
              <a:ea typeface="+mn-ea"/>
              <a:cs typeface="+mn-cs"/>
            </a:rPr>
            <a:t>539,233</a:t>
          </a:r>
          <a:r>
            <a:rPr kumimoji="1" lang="ja-JP" altLang="ja-JP" sz="1100">
              <a:solidFill>
                <a:schemeClr val="tx1"/>
              </a:solidFill>
              <a:effectLst/>
              <a:latin typeface="+mn-lt"/>
              <a:ea typeface="+mn-ea"/>
              <a:cs typeface="+mn-cs"/>
            </a:rPr>
            <a:t>円となっている。本町の特徴は扶助費、公債費、普通建設事業費（うち新規整備）が類似団体内で高い順位となっている。</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特に扶助費については、金額は若干</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し、類似団体内順位</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位と毎年高水準値となっている。要因としては、人口増加に伴い児童数が増加し、法人保育園等に対する扶助費が増額したことや、障害者への給付費が増額したことによる。</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普通建設事業費（うち新規整備）については、</a:t>
          </a:r>
          <a:r>
            <a:rPr kumimoji="1" lang="ja-JP" altLang="en-US" sz="1100">
              <a:solidFill>
                <a:schemeClr val="tx1"/>
              </a:solidFill>
              <a:effectLst/>
              <a:latin typeface="+mn-lt"/>
              <a:ea typeface="+mn-ea"/>
              <a:cs typeface="+mn-cs"/>
            </a:rPr>
            <a:t>昨年度まで</a:t>
          </a:r>
          <a:r>
            <a:rPr kumimoji="1" lang="ja-JP" altLang="ja-JP" sz="1100">
              <a:solidFill>
                <a:schemeClr val="tx1"/>
              </a:solidFill>
              <a:effectLst/>
              <a:latin typeface="+mn-lt"/>
              <a:ea typeface="+mn-ea"/>
              <a:cs typeface="+mn-cs"/>
            </a:rPr>
            <a:t>スポーツ観光交流施設整備、具志頭運動公園健康増進機能強化工事、都市公園整備事業工事等の大型事業の実施により高水準値</a:t>
          </a:r>
          <a:r>
            <a:rPr kumimoji="1" lang="ja-JP" altLang="en-US" sz="1100">
              <a:solidFill>
                <a:schemeClr val="tx1"/>
              </a:solidFill>
              <a:effectLst/>
              <a:latin typeface="+mn-lt"/>
              <a:ea typeface="+mn-ea"/>
              <a:cs typeface="+mn-cs"/>
            </a:rPr>
            <a:t>であったが、令和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年度には類似団体に近づき</a:t>
          </a:r>
          <a:r>
            <a:rPr kumimoji="1" lang="ja-JP" altLang="ja-JP" sz="1100">
              <a:solidFill>
                <a:schemeClr val="tx1"/>
              </a:solidFill>
              <a:effectLst/>
              <a:latin typeface="+mn-lt"/>
              <a:ea typeface="+mn-ea"/>
              <a:cs typeface="+mn-cs"/>
            </a:rPr>
            <a:t>類似団体内順位</a:t>
          </a:r>
          <a:r>
            <a:rPr kumimoji="1" lang="en-US" altLang="ja-JP" sz="1100">
              <a:solidFill>
                <a:schemeClr val="tx1"/>
              </a:solidFill>
              <a:effectLst/>
              <a:latin typeface="+mn-lt"/>
              <a:ea typeface="+mn-ea"/>
              <a:cs typeface="+mn-cs"/>
            </a:rPr>
            <a:t>20</a:t>
          </a:r>
          <a:r>
            <a:rPr kumimoji="1" lang="ja-JP" altLang="ja-JP" sz="1100">
              <a:solidFill>
                <a:schemeClr val="tx1"/>
              </a:solidFill>
              <a:effectLst/>
              <a:latin typeface="+mn-lt"/>
              <a:ea typeface="+mn-ea"/>
              <a:cs typeface="+mn-cs"/>
            </a:rPr>
            <a:t>位となっている。</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公債費については、合併により新たな町づくりのために合併特例債を活用した事業が多く、そのため毎年の地方債発行に伴う公債費が要因となっている。</a:t>
          </a:r>
          <a:r>
            <a:rPr kumimoji="1" lang="ja-JP" altLang="en-US" sz="1100">
              <a:solidFill>
                <a:schemeClr val="tx1"/>
              </a:solidFill>
              <a:effectLst/>
              <a:latin typeface="+mn-lt"/>
              <a:ea typeface="+mn-ea"/>
              <a:cs typeface="+mn-cs"/>
            </a:rPr>
            <a:t>特に令和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年度については、一部繰り上げ償還を行ったことにより例年よりさらに高い数値となっている。</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今後は、扶助費の一人当たりのコストを全国平均へ近づけるよう調査分析を行い対策を図る。普通建設事業及び公債費については、地方債の発行を抑制し、全国平均のコストに近づけるよう努める。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沖縄県八重瀬町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32,881
32,671
26.96
18,763,889
17,730,522
934,123
7,746,395
10,726,187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28067</xdr:rowOff>
    </xdr:from>
    <xdr:to>
      <xdr:col>24</xdr:col>
      <xdr:colOff>63500</xdr:colOff>
      <xdr:row>36</xdr:row>
      <xdr:rowOff>33020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026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33020</xdr:rowOff>
    </xdr:from>
    <xdr:to>
      <xdr:col>19</xdr:col>
      <xdr:colOff>177800</xdr:colOff>
      <xdr:row>36</xdr:row>
      <xdr:rowOff>87122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522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68834</xdr:rowOff>
    </xdr:from>
    <xdr:to>
      <xdr:col>15</xdr:col>
      <xdr:colOff>50800</xdr:colOff>
      <xdr:row>36</xdr:row>
      <xdr:rowOff>87122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10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142748</xdr:rowOff>
    </xdr:from>
    <xdr:to>
      <xdr:col>10</xdr:col>
      <xdr:colOff>114300</xdr:colOff>
      <xdr:row>36</xdr:row>
      <xdr:rowOff>68834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3498"/>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148717</xdr:rowOff>
    </xdr:from>
    <xdr:to>
      <xdr:col>24</xdr:col>
      <xdr:colOff>114300</xdr:colOff>
      <xdr:row>36</xdr:row>
      <xdr:rowOff>78867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127144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153670</xdr:rowOff>
    </xdr:from>
    <xdr:to>
      <xdr:col>20</xdr:col>
      <xdr:colOff>38100</xdr:colOff>
      <xdr:row>36</xdr:row>
      <xdr:rowOff>83820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36322</xdr:rowOff>
    </xdr:from>
    <xdr:to>
      <xdr:col>15</xdr:col>
      <xdr:colOff>101600</xdr:colOff>
      <xdr:row>36</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129049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18034</xdr:rowOff>
    </xdr:from>
    <xdr:to>
      <xdr:col>10</xdr:col>
      <xdr:colOff>165100</xdr:colOff>
      <xdr:row>36</xdr:row>
      <xdr:rowOff>119634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110761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91948</xdr:rowOff>
    </xdr:from>
    <xdr:to>
      <xdr:col>6</xdr:col>
      <xdr:colOff>38100</xdr:colOff>
      <xdr:row>36</xdr:row>
      <xdr:rowOff>22098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13225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113349</xdr:rowOff>
    </xdr:from>
    <xdr:to>
      <xdr:col>24</xdr:col>
      <xdr:colOff>63500</xdr:colOff>
      <xdr:row>57</xdr:row>
      <xdr:rowOff>150052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5999"/>
          <a:ext cx="838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140556</xdr:rowOff>
    </xdr:from>
    <xdr:to>
      <xdr:col>19</xdr:col>
      <xdr:colOff>177800</xdr:colOff>
      <xdr:row>57</xdr:row>
      <xdr:rowOff>150052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13206"/>
          <a:ext cx="8890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38789</xdr:rowOff>
    </xdr:from>
    <xdr:to>
      <xdr:col>15</xdr:col>
      <xdr:colOff>50800</xdr:colOff>
      <xdr:row>57</xdr:row>
      <xdr:rowOff>140556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39989"/>
          <a:ext cx="889000" cy="2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38789</xdr:rowOff>
    </xdr:from>
    <xdr:to>
      <xdr:col>10</xdr:col>
      <xdr:colOff>114300</xdr:colOff>
      <xdr:row>58</xdr:row>
      <xdr:rowOff>39041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39989"/>
          <a:ext cx="889000" cy="3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62549</xdr:rowOff>
    </xdr:from>
    <xdr:to>
      <xdr:col>24</xdr:col>
      <xdr:colOff>114300</xdr:colOff>
      <xdr:row>57</xdr:row>
      <xdr:rowOff>164149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85426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99252</xdr:rowOff>
    </xdr:from>
    <xdr:to>
      <xdr:col>20</xdr:col>
      <xdr:colOff>38100</xdr:colOff>
      <xdr:row>58</xdr:row>
      <xdr:rowOff>29402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89756</xdr:rowOff>
    </xdr:from>
    <xdr:to>
      <xdr:col>15</xdr:col>
      <xdr:colOff>101600</xdr:colOff>
      <xdr:row>58</xdr:row>
      <xdr:rowOff>19906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36433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3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159439</xdr:rowOff>
    </xdr:from>
    <xdr:to>
      <xdr:col>10</xdr:col>
      <xdr:colOff>165100</xdr:colOff>
      <xdr:row>56</xdr:row>
      <xdr:rowOff>89589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106116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6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159691</xdr:rowOff>
    </xdr:from>
    <xdr:to>
      <xdr:col>6</xdr:col>
      <xdr:colOff>38100</xdr:colOff>
      <xdr:row>58</xdr:row>
      <xdr:rowOff>89841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106368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0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21765</xdr:rowOff>
    </xdr:from>
    <xdr:to>
      <xdr:col>24</xdr:col>
      <xdr:colOff>63500</xdr:colOff>
      <xdr:row>73</xdr:row>
      <xdr:rowOff>138168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37615"/>
          <a:ext cx="838200" cy="1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70907</xdr:rowOff>
    </xdr:from>
    <xdr:to>
      <xdr:col>19</xdr:col>
      <xdr:colOff>177800</xdr:colOff>
      <xdr:row>73</xdr:row>
      <xdr:rowOff>138168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86757"/>
          <a:ext cx="889000" cy="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70907</xdr:rowOff>
    </xdr:from>
    <xdr:to>
      <xdr:col>15</xdr:col>
      <xdr:colOff>50800</xdr:colOff>
      <xdr:row>75</xdr:row>
      <xdr:rowOff>21361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86757"/>
          <a:ext cx="889000" cy="29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21361</xdr:rowOff>
    </xdr:from>
    <xdr:to>
      <xdr:col>10</xdr:col>
      <xdr:colOff>114300</xdr:colOff>
      <xdr:row>75</xdr:row>
      <xdr:rowOff>52573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80111"/>
          <a:ext cx="889000" cy="3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142415</xdr:rowOff>
    </xdr:from>
    <xdr:to>
      <xdr:col>24</xdr:col>
      <xdr:colOff>114300</xdr:colOff>
      <xdr:row>73</xdr:row>
      <xdr:rowOff>72565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165292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87368</xdr:rowOff>
    </xdr:from>
    <xdr:to>
      <xdr:col>20</xdr:col>
      <xdr:colOff>38100</xdr:colOff>
      <xdr:row>74</xdr:row>
      <xdr:rowOff>17518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34045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20107</xdr:rowOff>
    </xdr:from>
    <xdr:to>
      <xdr:col>15</xdr:col>
      <xdr:colOff>101600</xdr:colOff>
      <xdr:row>73</xdr:row>
      <xdr:rowOff>121707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138234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1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142011</xdr:rowOff>
    </xdr:from>
    <xdr:to>
      <xdr:col>10</xdr:col>
      <xdr:colOff>165100</xdr:colOff>
      <xdr:row>75</xdr:row>
      <xdr:rowOff>72161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88688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0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1773</xdr:rowOff>
    </xdr:from>
    <xdr:to>
      <xdr:col>6</xdr:col>
      <xdr:colOff>38100</xdr:colOff>
      <xdr:row>75</xdr:row>
      <xdr:rowOff>103373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6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119900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3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48848</xdr:rowOff>
    </xdr:from>
    <xdr:to>
      <xdr:col>24</xdr:col>
      <xdr:colOff>63500</xdr:colOff>
      <xdr:row>98</xdr:row>
      <xdr:rowOff>60409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50948"/>
          <a:ext cx="838200" cy="1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60409</xdr:rowOff>
    </xdr:from>
    <xdr:to>
      <xdr:col>19</xdr:col>
      <xdr:colOff>177800</xdr:colOff>
      <xdr:row>98</xdr:row>
      <xdr:rowOff>80460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62509"/>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80460</xdr:rowOff>
    </xdr:from>
    <xdr:to>
      <xdr:col>15</xdr:col>
      <xdr:colOff>50800</xdr:colOff>
      <xdr:row>99</xdr:row>
      <xdr:rowOff>43377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82560"/>
          <a:ext cx="889000" cy="1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43377</xdr:rowOff>
    </xdr:from>
    <xdr:to>
      <xdr:col>10</xdr:col>
      <xdr:colOff>114300</xdr:colOff>
      <xdr:row>99</xdr:row>
      <xdr:rowOff>66320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16927"/>
          <a:ext cx="889000" cy="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169498</xdr:rowOff>
    </xdr:from>
    <xdr:to>
      <xdr:col>24</xdr:col>
      <xdr:colOff>114300</xdr:colOff>
      <xdr:row>98</xdr:row>
      <xdr:rowOff>99648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147925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9609</xdr:rowOff>
    </xdr:from>
    <xdr:to>
      <xdr:col>20</xdr:col>
      <xdr:colOff>38100</xdr:colOff>
      <xdr:row>98</xdr:row>
      <xdr:rowOff>111209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102336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29660</xdr:rowOff>
    </xdr:from>
    <xdr:to>
      <xdr:col>15</xdr:col>
      <xdr:colOff>101600</xdr:colOff>
      <xdr:row>98</xdr:row>
      <xdr:rowOff>131260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122387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164027</xdr:rowOff>
    </xdr:from>
    <xdr:to>
      <xdr:col>10</xdr:col>
      <xdr:colOff>165100</xdr:colOff>
      <xdr:row>99</xdr:row>
      <xdr:rowOff>94177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85304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15520</xdr:rowOff>
    </xdr:from>
    <xdr:to>
      <xdr:col>6</xdr:col>
      <xdr:colOff>38100</xdr:colOff>
      <xdr:row>99</xdr:row>
      <xdr:rowOff>117120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108247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148882</xdr:rowOff>
    </xdr:from>
    <xdr:to>
      <xdr:col>55</xdr:col>
      <xdr:colOff>0</xdr:colOff>
      <xdr:row>58</xdr:row>
      <xdr:rowOff>39091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1532"/>
          <a:ext cx="838200" cy="6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160490</xdr:rowOff>
    </xdr:from>
    <xdr:to>
      <xdr:col>50</xdr:col>
      <xdr:colOff>114300</xdr:colOff>
      <xdr:row>58</xdr:row>
      <xdr:rowOff>39091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33140"/>
          <a:ext cx="889000" cy="5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82728</xdr:rowOff>
    </xdr:from>
    <xdr:to>
      <xdr:col>45</xdr:col>
      <xdr:colOff>177800</xdr:colOff>
      <xdr:row>57</xdr:row>
      <xdr:rowOff>160490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55378"/>
          <a:ext cx="889000" cy="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82728</xdr:rowOff>
    </xdr:from>
    <xdr:to>
      <xdr:col>41</xdr:col>
      <xdr:colOff>50800</xdr:colOff>
      <xdr:row>57</xdr:row>
      <xdr:rowOff>170549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55378"/>
          <a:ext cx="889000" cy="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98082</xdr:rowOff>
    </xdr:from>
    <xdr:to>
      <xdr:col>55</xdr:col>
      <xdr:colOff>50800</xdr:colOff>
      <xdr:row>58</xdr:row>
      <xdr:rowOff>28232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120959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159741</xdr:rowOff>
    </xdr:from>
    <xdr:to>
      <xdr:col>50</xdr:col>
      <xdr:colOff>165100</xdr:colOff>
      <xdr:row>58</xdr:row>
      <xdr:rowOff>89891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106418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109690</xdr:rowOff>
    </xdr:from>
    <xdr:to>
      <xdr:col>46</xdr:col>
      <xdr:colOff>38100</xdr:colOff>
      <xdr:row>58</xdr:row>
      <xdr:rowOff>39840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56367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31928</xdr:rowOff>
    </xdr:from>
    <xdr:to>
      <xdr:col>41</xdr:col>
      <xdr:colOff>101600</xdr:colOff>
      <xdr:row>57</xdr:row>
      <xdr:rowOff>133528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0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150055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119749</xdr:rowOff>
    </xdr:from>
    <xdr:to>
      <xdr:col>36</xdr:col>
      <xdr:colOff>165100</xdr:colOff>
      <xdr:row>58</xdr:row>
      <xdr:rowOff>49899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66426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6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80721</xdr:rowOff>
    </xdr:from>
    <xdr:to>
      <xdr:col>55</xdr:col>
      <xdr:colOff>0</xdr:colOff>
      <xdr:row>78</xdr:row>
      <xdr:rowOff>110058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53821"/>
          <a:ext cx="8382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55080</xdr:rowOff>
    </xdr:from>
    <xdr:to>
      <xdr:col>50</xdr:col>
      <xdr:colOff>114300</xdr:colOff>
      <xdr:row>78</xdr:row>
      <xdr:rowOff>80721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28180"/>
          <a:ext cx="8890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15342</xdr:rowOff>
    </xdr:from>
    <xdr:to>
      <xdr:col>45</xdr:col>
      <xdr:colOff>177800</xdr:colOff>
      <xdr:row>78</xdr:row>
      <xdr:rowOff>55080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88442"/>
          <a:ext cx="889000" cy="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15342</xdr:rowOff>
    </xdr:from>
    <xdr:to>
      <xdr:col>41</xdr:col>
      <xdr:colOff>50800</xdr:colOff>
      <xdr:row>78</xdr:row>
      <xdr:rowOff>98247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88442"/>
          <a:ext cx="889000" cy="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59258</xdr:rowOff>
    </xdr:from>
    <xdr:to>
      <xdr:col>55</xdr:col>
      <xdr:colOff>50800</xdr:colOff>
      <xdr:row>78</xdr:row>
      <xdr:rowOff>160858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29921</xdr:rowOff>
    </xdr:from>
    <xdr:to>
      <xdr:col>50</xdr:col>
      <xdr:colOff>165100</xdr:colOff>
      <xdr:row>78</xdr:row>
      <xdr:rowOff>131521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0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122648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4280</xdr:rowOff>
    </xdr:from>
    <xdr:to>
      <xdr:col>46</xdr:col>
      <xdr:colOff>38100</xdr:colOff>
      <xdr:row>78</xdr:row>
      <xdr:rowOff>105880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97007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135992</xdr:rowOff>
    </xdr:from>
    <xdr:to>
      <xdr:col>41</xdr:col>
      <xdr:colOff>101600</xdr:colOff>
      <xdr:row>78</xdr:row>
      <xdr:rowOff>66142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57269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3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47447</xdr:rowOff>
    </xdr:from>
    <xdr:to>
      <xdr:col>36</xdr:col>
      <xdr:colOff>165100</xdr:colOff>
      <xdr:row>78</xdr:row>
      <xdr:rowOff>149047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140174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69214</xdr:rowOff>
    </xdr:from>
    <xdr:to>
      <xdr:col>55</xdr:col>
      <xdr:colOff>0</xdr:colOff>
      <xdr:row>97</xdr:row>
      <xdr:rowOff>83643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99864"/>
          <a:ext cx="8382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83643</xdr:rowOff>
    </xdr:from>
    <xdr:to>
      <xdr:col>50</xdr:col>
      <xdr:colOff>114300</xdr:colOff>
      <xdr:row>97</xdr:row>
      <xdr:rowOff>98844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14293"/>
          <a:ext cx="8890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98844</xdr:rowOff>
    </xdr:from>
    <xdr:to>
      <xdr:col>45</xdr:col>
      <xdr:colOff>177800</xdr:colOff>
      <xdr:row>97</xdr:row>
      <xdr:rowOff>135370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29494"/>
          <a:ext cx="889000" cy="3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123685</xdr:rowOff>
    </xdr:from>
    <xdr:to>
      <xdr:col>41</xdr:col>
      <xdr:colOff>50800</xdr:colOff>
      <xdr:row>97</xdr:row>
      <xdr:rowOff>135370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54335"/>
          <a:ext cx="8890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18414</xdr:rowOff>
    </xdr:from>
    <xdr:to>
      <xdr:col>55</xdr:col>
      <xdr:colOff>50800</xdr:colOff>
      <xdr:row>97</xdr:row>
      <xdr:rowOff>120014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104791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32843</xdr:rowOff>
    </xdr:from>
    <xdr:to>
      <xdr:col>50</xdr:col>
      <xdr:colOff>165100</xdr:colOff>
      <xdr:row>97</xdr:row>
      <xdr:rowOff>134443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125570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5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48044</xdr:rowOff>
    </xdr:from>
    <xdr:to>
      <xdr:col>46</xdr:col>
      <xdr:colOff>38100</xdr:colOff>
      <xdr:row>97</xdr:row>
      <xdr:rowOff>149644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140771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84570</xdr:rowOff>
    </xdr:from>
    <xdr:to>
      <xdr:col>41</xdr:col>
      <xdr:colOff>101600</xdr:colOff>
      <xdr:row>98</xdr:row>
      <xdr:rowOff>14720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5847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72885</xdr:rowOff>
    </xdr:from>
    <xdr:to>
      <xdr:col>36</xdr:col>
      <xdr:colOff>165100</xdr:colOff>
      <xdr:row>98</xdr:row>
      <xdr:rowOff>3035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165612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9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5550</xdr:rowOff>
    </xdr:from>
    <xdr:to>
      <xdr:col>85</xdr:col>
      <xdr:colOff>127000</xdr:colOff>
      <xdr:row>38</xdr:row>
      <xdr:rowOff>52756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520650"/>
          <a:ext cx="8382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5550</xdr:rowOff>
    </xdr:from>
    <xdr:to>
      <xdr:col>81</xdr:col>
      <xdr:colOff>50800</xdr:colOff>
      <xdr:row>38</xdr:row>
      <xdr:rowOff>95009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20650"/>
          <a:ext cx="889000" cy="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64757</xdr:rowOff>
    </xdr:from>
    <xdr:to>
      <xdr:col>76</xdr:col>
      <xdr:colOff>114300</xdr:colOff>
      <xdr:row>38</xdr:row>
      <xdr:rowOff>95009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79857"/>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64757</xdr:rowOff>
    </xdr:from>
    <xdr:to>
      <xdr:col>71</xdr:col>
      <xdr:colOff>177800</xdr:colOff>
      <xdr:row>38</xdr:row>
      <xdr:rowOff>74092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79857"/>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1956</xdr:rowOff>
    </xdr:from>
    <xdr:to>
      <xdr:col>85</xdr:col>
      <xdr:colOff>177800</xdr:colOff>
      <xdr:row>38</xdr:row>
      <xdr:rowOff>103556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151833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126200</xdr:rowOff>
    </xdr:from>
    <xdr:to>
      <xdr:col>81</xdr:col>
      <xdr:colOff>101600</xdr:colOff>
      <xdr:row>38</xdr:row>
      <xdr:rowOff>56350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6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47477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6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44209</xdr:rowOff>
    </xdr:from>
    <xdr:to>
      <xdr:col>76</xdr:col>
      <xdr:colOff>165100</xdr:colOff>
      <xdr:row>38</xdr:row>
      <xdr:rowOff>145809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136936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13957</xdr:rowOff>
    </xdr:from>
    <xdr:to>
      <xdr:col>72</xdr:col>
      <xdr:colOff>38100</xdr:colOff>
      <xdr:row>38</xdr:row>
      <xdr:rowOff>115557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106684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2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23292</xdr:rowOff>
    </xdr:from>
    <xdr:to>
      <xdr:col>67</xdr:col>
      <xdr:colOff>101600</xdr:colOff>
      <xdr:row>38</xdr:row>
      <xdr:rowOff>124892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116019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154780</xdr:rowOff>
    </xdr:from>
    <xdr:to>
      <xdr:col>85</xdr:col>
      <xdr:colOff>127000</xdr:colOff>
      <xdr:row>56</xdr:row>
      <xdr:rowOff>157775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84530"/>
          <a:ext cx="838200" cy="1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154780</xdr:rowOff>
    </xdr:from>
    <xdr:to>
      <xdr:col>81</xdr:col>
      <xdr:colOff>50800</xdr:colOff>
      <xdr:row>56</xdr:row>
      <xdr:rowOff>6769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84530"/>
          <a:ext cx="889000" cy="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6769</xdr:rowOff>
    </xdr:from>
    <xdr:to>
      <xdr:col>76</xdr:col>
      <xdr:colOff>114300</xdr:colOff>
      <xdr:row>56</xdr:row>
      <xdr:rowOff>22253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07969"/>
          <a:ext cx="889000" cy="1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22253</xdr:rowOff>
    </xdr:from>
    <xdr:to>
      <xdr:col>71</xdr:col>
      <xdr:colOff>177800</xdr:colOff>
      <xdr:row>56</xdr:row>
      <xdr:rowOff>108710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23453"/>
          <a:ext cx="889000" cy="8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106975</xdr:rowOff>
    </xdr:from>
    <xdr:to>
      <xdr:col>85</xdr:col>
      <xdr:colOff>177800</xdr:colOff>
      <xdr:row>57</xdr:row>
      <xdr:rowOff>37125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85402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103980</xdr:rowOff>
    </xdr:from>
    <xdr:to>
      <xdr:col>81</xdr:col>
      <xdr:colOff>101600</xdr:colOff>
      <xdr:row>56</xdr:row>
      <xdr:rowOff>34130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50657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0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127419</xdr:rowOff>
    </xdr:from>
    <xdr:to>
      <xdr:col>76</xdr:col>
      <xdr:colOff>165100</xdr:colOff>
      <xdr:row>56</xdr:row>
      <xdr:rowOff>57569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74096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142903</xdr:rowOff>
    </xdr:from>
    <xdr:to>
      <xdr:col>72</xdr:col>
      <xdr:colOff>38100</xdr:colOff>
      <xdr:row>56</xdr:row>
      <xdr:rowOff>73053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89580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4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57910</xdr:rowOff>
    </xdr:from>
    <xdr:to>
      <xdr:col>67</xdr:col>
      <xdr:colOff>101600</xdr:colOff>
      <xdr:row>56</xdr:row>
      <xdr:rowOff>159510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4587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3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47476</xdr:rowOff>
    </xdr:from>
    <xdr:to>
      <xdr:col>85</xdr:col>
      <xdr:colOff>127000</xdr:colOff>
      <xdr:row>79</xdr:row>
      <xdr:rowOff>73961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92026"/>
          <a:ext cx="8382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47476</xdr:rowOff>
    </xdr:from>
    <xdr:to>
      <xdr:col>81</xdr:col>
      <xdr:colOff>50800</xdr:colOff>
      <xdr:row>79</xdr:row>
      <xdr:rowOff>61584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92026"/>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61584</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06134"/>
          <a:ext cx="8890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23161</xdr:rowOff>
    </xdr:from>
    <xdr:to>
      <xdr:col>85</xdr:col>
      <xdr:colOff>177800</xdr:colOff>
      <xdr:row>79</xdr:row>
      <xdr:rowOff>124761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6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168126</xdr:rowOff>
    </xdr:from>
    <xdr:to>
      <xdr:col>81</xdr:col>
      <xdr:colOff>101600</xdr:colOff>
      <xdr:row>79</xdr:row>
      <xdr:rowOff>98276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89403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3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10784</xdr:rowOff>
    </xdr:from>
    <xdr:to>
      <xdr:col>76</xdr:col>
      <xdr:colOff>165100</xdr:colOff>
      <xdr:row>79</xdr:row>
      <xdr:rowOff>112384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103511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148648</xdr:rowOff>
    </xdr:from>
    <xdr:to>
      <xdr:col>85</xdr:col>
      <xdr:colOff>127000</xdr:colOff>
      <xdr:row>95</xdr:row>
      <xdr:rowOff>114652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264948"/>
          <a:ext cx="838200" cy="13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95450</xdr:rowOff>
    </xdr:from>
    <xdr:to>
      <xdr:col>81</xdr:col>
      <xdr:colOff>50800</xdr:colOff>
      <xdr:row>95</xdr:row>
      <xdr:rowOff>114652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832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91629</xdr:rowOff>
    </xdr:from>
    <xdr:to>
      <xdr:col>76</xdr:col>
      <xdr:colOff>114300</xdr:colOff>
      <xdr:row>95</xdr:row>
      <xdr:rowOff>95450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79379"/>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70532</xdr:rowOff>
    </xdr:from>
    <xdr:to>
      <xdr:col>71</xdr:col>
      <xdr:colOff>177800</xdr:colOff>
      <xdr:row>95</xdr:row>
      <xdr:rowOff>91629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58282"/>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97848</xdr:rowOff>
    </xdr:from>
    <xdr:to>
      <xdr:col>85</xdr:col>
      <xdr:colOff>177800</xdr:colOff>
      <xdr:row>95</xdr:row>
      <xdr:rowOff>27998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120725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6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63852</xdr:rowOff>
    </xdr:from>
    <xdr:to>
      <xdr:col>81</xdr:col>
      <xdr:colOff>101600</xdr:colOff>
      <xdr:row>95</xdr:row>
      <xdr:rowOff>165452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5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44650</xdr:rowOff>
    </xdr:from>
    <xdr:to>
      <xdr:col>76</xdr:col>
      <xdr:colOff>165100</xdr:colOff>
      <xdr:row>95</xdr:row>
      <xdr:rowOff>146250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162777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0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40829</xdr:rowOff>
    </xdr:from>
    <xdr:to>
      <xdr:col>72</xdr:col>
      <xdr:colOff>38100</xdr:colOff>
      <xdr:row>95</xdr:row>
      <xdr:rowOff>142429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158956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19732</xdr:rowOff>
    </xdr:from>
    <xdr:to>
      <xdr:col>67</xdr:col>
      <xdr:colOff>101600</xdr:colOff>
      <xdr:row>95</xdr:row>
      <xdr:rowOff>121332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0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137859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8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民生費については、年々増加傾向にあり、類似団体内順位</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位と高順位となっている。要因としては、人口増加に伴い児童数が増加し、法人保育園等に対する扶助費が増額したことや、障害者への給付費が増額したことによる。今後も増加する見込みである。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農林水産業費ついては、農業が盛んな地域であることから類似団体内平均より</a:t>
          </a:r>
          <a:r>
            <a:rPr kumimoji="1" lang="en-US" altLang="ja-JP" sz="1100">
              <a:solidFill>
                <a:schemeClr val="tx1"/>
              </a:solidFill>
              <a:effectLst/>
              <a:latin typeface="+mn-lt"/>
              <a:ea typeface="+mn-ea"/>
              <a:cs typeface="+mn-cs"/>
            </a:rPr>
            <a:t>7,701</a:t>
          </a:r>
          <a:r>
            <a:rPr kumimoji="1" lang="ja-JP" altLang="ja-JP" sz="1100">
              <a:solidFill>
                <a:schemeClr val="tx1"/>
              </a:solidFill>
              <a:effectLst/>
              <a:latin typeface="+mn-lt"/>
              <a:ea typeface="+mn-ea"/>
              <a:cs typeface="+mn-cs"/>
            </a:rPr>
            <a:t>円上回っている。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教育費については、</a:t>
          </a:r>
          <a:r>
            <a:rPr kumimoji="1" lang="ja-JP" altLang="en-US" sz="1100">
              <a:solidFill>
                <a:schemeClr val="tx1"/>
              </a:solidFill>
              <a:effectLst/>
              <a:latin typeface="+mn-lt"/>
              <a:ea typeface="+mn-ea"/>
              <a:cs typeface="+mn-cs"/>
            </a:rPr>
            <a:t>昨年度、</a:t>
          </a:r>
          <a:r>
            <a:rPr kumimoji="1" lang="ja-JP" altLang="ja-JP" sz="1100">
              <a:solidFill>
                <a:schemeClr val="tx1"/>
              </a:solidFill>
              <a:effectLst/>
              <a:latin typeface="+mn-lt"/>
              <a:ea typeface="+mn-ea"/>
              <a:cs typeface="+mn-cs"/>
            </a:rPr>
            <a:t>具志頭運動公園健康増進機能強化事業、沖縄振興特定事業等により</a:t>
          </a:r>
          <a:r>
            <a:rPr kumimoji="1" lang="ja-JP" altLang="en-US" sz="1100">
              <a:solidFill>
                <a:schemeClr val="tx1"/>
              </a:solidFill>
              <a:effectLst/>
              <a:latin typeface="+mn-lt"/>
              <a:ea typeface="+mn-ea"/>
              <a:cs typeface="+mn-cs"/>
            </a:rPr>
            <a:t>高い水準で推移していたが、令和５年度について類似団体を下回り</a:t>
          </a:r>
          <a:r>
            <a:rPr kumimoji="1" lang="en-US" altLang="ja-JP" sz="1100">
              <a:solidFill>
                <a:schemeClr val="tx1"/>
              </a:solidFill>
              <a:effectLst/>
              <a:latin typeface="+mn-lt"/>
              <a:ea typeface="+mn-ea"/>
              <a:cs typeface="+mn-cs"/>
            </a:rPr>
            <a:t>52,628</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（類</a:t>
          </a:r>
          <a:r>
            <a:rPr kumimoji="1" lang="ja-JP" altLang="ja-JP" sz="1100">
              <a:solidFill>
                <a:schemeClr val="tx1"/>
              </a:solidFill>
              <a:effectLst/>
              <a:latin typeface="+mn-lt"/>
              <a:ea typeface="+mn-ea"/>
              <a:cs typeface="+mn-cs"/>
            </a:rPr>
            <a:t>似団体内平均より</a:t>
          </a: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2,311</a:t>
          </a:r>
          <a:r>
            <a:rPr kumimoji="1" lang="ja-JP" altLang="en-US" sz="1100">
              <a:solidFill>
                <a:schemeClr val="tx1"/>
              </a:solidFill>
              <a:effectLst/>
              <a:latin typeface="+mn-lt"/>
              <a:ea typeface="+mn-ea"/>
              <a:cs typeface="+mn-cs"/>
            </a:rPr>
            <a:t>円）</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全国平均</a:t>
          </a:r>
          <a:r>
            <a:rPr kumimoji="1" lang="ja-JP" altLang="ja-JP" sz="1100">
              <a:solidFill>
                <a:schemeClr val="tx1"/>
              </a:solidFill>
              <a:effectLst/>
              <a:latin typeface="+mn-lt"/>
              <a:ea typeface="+mn-ea"/>
              <a:cs typeface="+mn-cs"/>
            </a:rPr>
            <a:t>沖縄県平均</a:t>
          </a:r>
          <a:r>
            <a:rPr kumimoji="1" lang="ja-JP" altLang="en-US" sz="1100">
              <a:solidFill>
                <a:schemeClr val="tx1"/>
              </a:solidFill>
              <a:effectLst/>
              <a:latin typeface="+mn-lt"/>
              <a:ea typeface="+mn-ea"/>
              <a:cs typeface="+mn-cs"/>
            </a:rPr>
            <a:t>以下となった。</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公債費については、</a:t>
          </a:r>
          <a:r>
            <a:rPr kumimoji="1" lang="ja-JP" altLang="en-US" sz="1100">
              <a:solidFill>
                <a:schemeClr val="tx1"/>
              </a:solidFill>
              <a:effectLst/>
              <a:latin typeface="+mn-lt"/>
              <a:ea typeface="+mn-ea"/>
              <a:cs typeface="+mn-cs"/>
            </a:rPr>
            <a:t>合併特例債を活用し区画整理事業等整備したことにより類似団体と比較し高い水準であった。その後は</a:t>
          </a:r>
          <a:r>
            <a:rPr kumimoji="1" lang="ja-JP" altLang="ja-JP" sz="1100">
              <a:solidFill>
                <a:schemeClr val="tx1"/>
              </a:solidFill>
              <a:effectLst/>
              <a:latin typeface="+mn-lt"/>
              <a:ea typeface="+mn-ea"/>
              <a:cs typeface="+mn-cs"/>
            </a:rPr>
            <a:t>年々減少し</a:t>
          </a:r>
          <a:r>
            <a:rPr kumimoji="1" lang="ja-JP" altLang="en-US" sz="1100">
              <a:solidFill>
                <a:schemeClr val="tx1"/>
              </a:solidFill>
              <a:effectLst/>
              <a:latin typeface="+mn-lt"/>
              <a:ea typeface="+mn-ea"/>
              <a:cs typeface="+mn-cs"/>
            </a:rPr>
            <a:t>いたが、令和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年度については一部繰り上げ償還を行ったことにより</a:t>
          </a:r>
          <a:r>
            <a:rPr kumimoji="1" lang="ja-JP" altLang="ja-JP" sz="1100">
              <a:solidFill>
                <a:schemeClr val="tx1"/>
              </a:solidFill>
              <a:effectLst/>
              <a:latin typeface="+mn-lt"/>
              <a:ea typeface="+mn-ea"/>
              <a:cs typeface="+mn-cs"/>
            </a:rPr>
            <a:t>類似団体内平均</a:t>
          </a:r>
          <a:r>
            <a:rPr kumimoji="1" lang="ja-JP" altLang="en-US" sz="1100">
              <a:solidFill>
                <a:schemeClr val="tx1"/>
              </a:solidFill>
              <a:effectLst/>
              <a:latin typeface="+mn-lt"/>
              <a:ea typeface="+mn-ea"/>
              <a:cs typeface="+mn-cs"/>
            </a:rPr>
            <a:t>を大幅に</a:t>
          </a:r>
          <a:r>
            <a:rPr kumimoji="1" lang="ja-JP" altLang="ja-JP" sz="1100">
              <a:solidFill>
                <a:schemeClr val="tx1"/>
              </a:solidFill>
              <a:effectLst/>
              <a:latin typeface="+mn-lt"/>
              <a:ea typeface="+mn-ea"/>
              <a:cs typeface="+mn-cs"/>
            </a:rPr>
            <a:t>上回り、沖縄県平均よりも</a:t>
          </a:r>
          <a:r>
            <a:rPr kumimoji="1" lang="en-US" altLang="ja-JP" sz="1100">
              <a:solidFill>
                <a:schemeClr val="tx1"/>
              </a:solidFill>
              <a:effectLst/>
              <a:latin typeface="+mn-lt"/>
              <a:ea typeface="+mn-ea"/>
              <a:cs typeface="+mn-cs"/>
            </a:rPr>
            <a:t>11,068</a:t>
          </a:r>
          <a:r>
            <a:rPr kumimoji="1" lang="ja-JP" altLang="ja-JP" sz="1100">
              <a:solidFill>
                <a:schemeClr val="tx1"/>
              </a:solidFill>
              <a:effectLst/>
              <a:latin typeface="+mn-lt"/>
              <a:ea typeface="+mn-ea"/>
              <a:cs typeface="+mn-cs"/>
            </a:rPr>
            <a:t>円上回っている。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沖縄県八重瀬町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年度について、</a:t>
          </a:r>
          <a:r>
            <a:rPr kumimoji="1" lang="ja-JP" altLang="en-US" sz="1100">
              <a:solidFill>
                <a:schemeClr val="tx1"/>
              </a:solidFill>
              <a:effectLst/>
              <a:latin typeface="+mn-lt"/>
              <a:ea typeface="+mn-ea"/>
              <a:cs typeface="+mn-cs"/>
            </a:rPr>
            <a:t>国庫支出金、地方交付税、ゴルフ場利用税交付金が減額となったことにより</a:t>
          </a:r>
          <a:r>
            <a:rPr kumimoji="1" lang="ja-JP" altLang="ja-JP" sz="1100">
              <a:solidFill>
                <a:schemeClr val="tx1"/>
              </a:solidFill>
              <a:effectLst/>
              <a:latin typeface="+mn-lt"/>
              <a:ea typeface="+mn-ea"/>
              <a:cs typeface="+mn-cs"/>
            </a:rPr>
            <a:t>、財政調整基金</a:t>
          </a:r>
          <a:r>
            <a:rPr kumimoji="1" lang="ja-JP" altLang="en-US" sz="1100">
              <a:solidFill>
                <a:schemeClr val="tx1"/>
              </a:solidFill>
              <a:effectLst/>
              <a:latin typeface="+mn-lt"/>
              <a:ea typeface="+mn-ea"/>
              <a:cs typeface="+mn-cs"/>
            </a:rPr>
            <a:t>の取り崩しが増し</a:t>
          </a:r>
          <a:r>
            <a:rPr kumimoji="1" lang="ja-JP" altLang="ja-JP" sz="1100">
              <a:solidFill>
                <a:schemeClr val="tx1"/>
              </a:solidFill>
              <a:effectLst/>
              <a:latin typeface="+mn-lt"/>
              <a:ea typeface="+mn-ea"/>
              <a:cs typeface="+mn-cs"/>
            </a:rPr>
            <a:t>残高</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実質収支額について</a:t>
          </a:r>
          <a:r>
            <a:rPr kumimoji="1" lang="ja-JP" altLang="en-US" sz="1100">
              <a:solidFill>
                <a:schemeClr val="tx1"/>
              </a:solidFill>
              <a:effectLst/>
              <a:latin typeface="+mn-lt"/>
              <a:ea typeface="+mn-ea"/>
              <a:cs typeface="+mn-cs"/>
            </a:rPr>
            <a:t>は</a:t>
          </a:r>
          <a:r>
            <a:rPr kumimoji="1" lang="en-US" altLang="ja-JP" sz="1100">
              <a:solidFill>
                <a:schemeClr val="tx1"/>
              </a:solidFill>
              <a:effectLst/>
              <a:latin typeface="+mn-lt"/>
              <a:ea typeface="+mn-ea"/>
              <a:cs typeface="+mn-cs"/>
            </a:rPr>
            <a:t>1.23</a:t>
          </a:r>
          <a:r>
            <a:rPr kumimoji="1" lang="ja-JP" altLang="en-US" sz="1100">
              <a:solidFill>
                <a:schemeClr val="tx1"/>
              </a:solidFill>
              <a:effectLst/>
              <a:latin typeface="+mn-lt"/>
              <a:ea typeface="+mn-ea"/>
              <a:cs typeface="+mn-cs"/>
            </a:rPr>
            <a:t>ポイント上回っている。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実</a:t>
          </a:r>
          <a:r>
            <a:rPr kumimoji="1" lang="ja-JP" altLang="ja-JP" sz="1100">
              <a:solidFill>
                <a:schemeClr val="tx1"/>
              </a:solidFill>
              <a:effectLst/>
              <a:latin typeface="+mn-lt"/>
              <a:ea typeface="+mn-ea"/>
              <a:cs typeface="+mn-cs"/>
            </a:rPr>
            <a:t>質単年度収支については、</a:t>
          </a:r>
          <a:r>
            <a:rPr kumimoji="1" lang="ja-JP" altLang="en-US" sz="1100">
              <a:solidFill>
                <a:schemeClr val="tx1"/>
              </a:solidFill>
              <a:effectLst/>
              <a:latin typeface="+mn-lt"/>
              <a:ea typeface="+mn-ea"/>
              <a:cs typeface="+mn-cs"/>
            </a:rPr>
            <a:t>昨年度に引き続き</a:t>
          </a:r>
          <a:r>
            <a:rPr kumimoji="1" lang="ja-JP" altLang="ja-JP" sz="1100">
              <a:solidFill>
                <a:schemeClr val="tx1"/>
              </a:solidFill>
              <a:effectLst/>
              <a:latin typeface="+mn-lt"/>
              <a:ea typeface="+mn-ea"/>
              <a:cs typeface="+mn-cs"/>
            </a:rPr>
            <a:t>島尻消防署出張所建設費等の影響を受け▲</a:t>
          </a:r>
          <a:r>
            <a:rPr kumimoji="1" lang="en-US" altLang="ja-JP" sz="1100">
              <a:solidFill>
                <a:schemeClr val="tx1"/>
              </a:solidFill>
              <a:effectLst/>
              <a:latin typeface="+mn-lt"/>
              <a:ea typeface="+mn-ea"/>
              <a:cs typeface="+mn-cs"/>
            </a:rPr>
            <a:t>1.44</a:t>
          </a:r>
          <a:r>
            <a:rPr kumimoji="1" lang="ja-JP" altLang="ja-JP" sz="1100">
              <a:solidFill>
                <a:schemeClr val="tx1"/>
              </a:solidFill>
              <a:effectLst/>
              <a:latin typeface="+mn-lt"/>
              <a:ea typeface="+mn-ea"/>
              <a:cs typeface="+mn-cs"/>
            </a:rPr>
            <a:t>％と下回っている。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今後も財政健全化の取組みを着実に実行するよう努める。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沖縄県八重瀬町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国民健康保険税の見直し</a:t>
          </a:r>
          <a:r>
            <a:rPr kumimoji="1" lang="ja-JP" altLang="en-US" sz="1100">
              <a:solidFill>
                <a:schemeClr val="tx1"/>
              </a:solidFill>
              <a:effectLst/>
              <a:latin typeface="+mn-lt"/>
              <a:ea typeface="+mn-ea"/>
              <a:cs typeface="+mn-cs"/>
            </a:rPr>
            <a:t>と</a:t>
          </a:r>
          <a:r>
            <a:rPr kumimoji="1" lang="ja-JP" altLang="ja-JP" sz="1100">
              <a:solidFill>
                <a:schemeClr val="tx1"/>
              </a:solidFill>
              <a:effectLst/>
              <a:latin typeface="+mn-lt"/>
              <a:ea typeface="+mn-ea"/>
              <a:cs typeface="+mn-cs"/>
            </a:rPr>
            <a:t>、国庫支出金の増額もあり、令和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年度から僅かではあるが黒字となったものの、令和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年度については、▲</a:t>
          </a:r>
          <a:r>
            <a:rPr kumimoji="1" lang="en-US" altLang="ja-JP" sz="1100">
              <a:solidFill>
                <a:schemeClr val="tx1"/>
              </a:solidFill>
              <a:effectLst/>
              <a:latin typeface="+mn-lt"/>
              <a:ea typeface="+mn-ea"/>
              <a:cs typeface="+mn-cs"/>
            </a:rPr>
            <a:t>0.11</a:t>
          </a:r>
          <a:r>
            <a:rPr kumimoji="1" lang="ja-JP" altLang="ja-JP" sz="1100">
              <a:solidFill>
                <a:schemeClr val="tx1"/>
              </a:solidFill>
              <a:effectLst/>
              <a:latin typeface="+mn-lt"/>
              <a:ea typeface="+mn-ea"/>
              <a:cs typeface="+mn-cs"/>
            </a:rPr>
            <a:t>％と僅か</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赤字となった。</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年度については、</a:t>
          </a:r>
          <a:r>
            <a:rPr kumimoji="1" lang="en-US" altLang="ja-JP" sz="1100">
              <a:solidFill>
                <a:schemeClr val="tx1"/>
              </a:solidFill>
              <a:effectLst/>
              <a:latin typeface="+mn-lt"/>
              <a:ea typeface="+mn-ea"/>
              <a:cs typeface="+mn-cs"/>
            </a:rPr>
            <a:t>0.20%</a:t>
          </a:r>
          <a:r>
            <a:rPr kumimoji="1" lang="ja-JP" altLang="en-US" sz="1100">
              <a:solidFill>
                <a:schemeClr val="tx1"/>
              </a:solidFill>
              <a:effectLst/>
              <a:latin typeface="+mn-lt"/>
              <a:ea typeface="+mn-ea"/>
              <a:cs typeface="+mn-cs"/>
            </a:rPr>
            <a:t>と令和</a:t>
          </a:r>
          <a:r>
            <a:rPr kumimoji="1" lang="en-US" altLang="ja-JP" sz="1100">
              <a:solidFill>
                <a:schemeClr val="tx1"/>
              </a:solidFill>
              <a:effectLst/>
              <a:latin typeface="+mn-lt"/>
              <a:ea typeface="+mn-ea"/>
              <a:cs typeface="+mn-cs"/>
            </a:rPr>
            <a:t>2</a:t>
          </a:r>
          <a:r>
            <a:rPr kumimoji="1" lang="ja-JP" altLang="en-US" sz="1100">
              <a:solidFill>
                <a:schemeClr val="tx1"/>
              </a:solidFill>
              <a:effectLst/>
              <a:latin typeface="+mn-lt"/>
              <a:ea typeface="+mn-ea"/>
              <a:cs typeface="+mn-cs"/>
            </a:rPr>
            <a:t>年度並に改善が図られた。</a:t>
          </a:r>
          <a:r>
            <a:rPr kumimoji="1" lang="ja-JP" altLang="ja-JP" sz="1100">
              <a:solidFill>
                <a:schemeClr val="tx1"/>
              </a:solidFill>
              <a:effectLst/>
              <a:latin typeface="+mn-lt"/>
              <a:ea typeface="+mn-ea"/>
              <a:cs typeface="+mn-cs"/>
            </a:rPr>
            <a:t>今後も、国民健康保険税</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見直しにつ</a:t>
          </a:r>
          <a:r>
            <a:rPr kumimoji="1" lang="ja-JP" altLang="en-US" sz="1100">
              <a:solidFill>
                <a:schemeClr val="tx1"/>
              </a:solidFill>
              <a:effectLst/>
              <a:latin typeface="+mn-lt"/>
              <a:ea typeface="+mn-ea"/>
              <a:cs typeface="+mn-cs"/>
            </a:rPr>
            <a:t>い</a:t>
          </a:r>
          <a:r>
            <a:rPr kumimoji="1" lang="ja-JP" altLang="ja-JP" sz="1100">
              <a:solidFill>
                <a:schemeClr val="tx1"/>
              </a:solidFill>
              <a:effectLst/>
              <a:latin typeface="+mn-lt"/>
              <a:ea typeface="+mn-ea"/>
              <a:cs typeface="+mn-cs"/>
            </a:rPr>
            <a:t>て計画的に取組む必要がある。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一般会計については、黒字額が</a:t>
          </a:r>
          <a:r>
            <a:rPr kumimoji="1" lang="ja-JP" altLang="en-US" sz="1100">
              <a:solidFill>
                <a:schemeClr val="tx1"/>
              </a:solidFill>
              <a:effectLst/>
              <a:latin typeface="+mn-lt"/>
              <a:ea typeface="+mn-ea"/>
              <a:cs typeface="+mn-cs"/>
            </a:rPr>
            <a:t>少しずつ伸びてきている。</a:t>
          </a:r>
          <a:r>
            <a:rPr kumimoji="1" lang="ja-JP" altLang="ja-JP" sz="1100">
              <a:solidFill>
                <a:schemeClr val="tx1"/>
              </a:solidFill>
              <a:effectLst/>
              <a:latin typeface="+mn-lt"/>
              <a:ea typeface="+mn-ea"/>
              <a:cs typeface="+mn-cs"/>
            </a:rPr>
            <a:t>要因としては、地方税及び地方消費税交付金、ふるさと納税寄付金の増によるものと考える。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38;&#31572;&#12304;&#36001;&#25919;&#29366;&#27841;&#36039;&#26009;&#38598;&#12305;_473626_&#20843;&#37325;&#2871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56.5</v>
          </cell>
          <cell r="BX51">
            <v>44.4</v>
          </cell>
          <cell r="CF51">
            <v>23.8</v>
          </cell>
          <cell r="CN51">
            <v>8.6999999999999993</v>
          </cell>
          <cell r="CV51">
            <v>1.9</v>
          </cell>
        </row>
        <row r="53">
          <cell r="BP53">
            <v>46.9</v>
          </cell>
          <cell r="BX53">
            <v>48.2</v>
          </cell>
          <cell r="CF53">
            <v>49.6</v>
          </cell>
          <cell r="CN53">
            <v>49.4</v>
          </cell>
          <cell r="CV53">
            <v>51.2</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56.5</v>
          </cell>
          <cell r="BX73">
            <v>44.4</v>
          </cell>
          <cell r="CF73">
            <v>23.8</v>
          </cell>
          <cell r="CN73">
            <v>8.6999999999999993</v>
          </cell>
          <cell r="CV73">
            <v>1.9</v>
          </cell>
        </row>
        <row r="75">
          <cell r="BP75">
            <v>9.6999999999999993</v>
          </cell>
          <cell r="BX75">
            <v>9.1999999999999993</v>
          </cell>
          <cell r="CF75">
            <v>8.8000000000000007</v>
          </cell>
          <cell r="CN75">
            <v>8.5</v>
          </cell>
          <cell r="CV75">
            <v>8.5</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zoomScale="55" zoomScaleNormal="55"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18763889</v>
      </c>
      <c r="BO4" s="449"/>
      <c r="BP4" s="449"/>
      <c r="BQ4" s="449"/>
      <c r="BR4" s="449"/>
      <c r="BS4" s="449"/>
      <c r="BT4" s="449"/>
      <c r="BU4" s="450"/>
      <c r="BV4" s="448">
        <v>17957962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12.1</v>
      </c>
      <c r="CU4" s="589"/>
      <c r="CV4" s="589"/>
      <c r="CW4" s="589"/>
      <c r="CX4" s="589"/>
      <c r="CY4" s="589"/>
      <c r="CZ4" s="589"/>
      <c r="DA4" s="590"/>
      <c r="DB4" s="588">
        <v>10.8</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17730522</v>
      </c>
      <c r="BO5" s="420"/>
      <c r="BP5" s="420"/>
      <c r="BQ5" s="420"/>
      <c r="BR5" s="420"/>
      <c r="BS5" s="420"/>
      <c r="BT5" s="420"/>
      <c r="BU5" s="421"/>
      <c r="BV5" s="419">
        <v>17075261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88.8</v>
      </c>
      <c r="CU5" s="417"/>
      <c r="CV5" s="417"/>
      <c r="CW5" s="417"/>
      <c r="CX5" s="417"/>
      <c r="CY5" s="417"/>
      <c r="CZ5" s="417"/>
      <c r="DA5" s="418"/>
      <c r="DB5" s="416">
        <v>82.4</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1033367</v>
      </c>
      <c r="BO6" s="420"/>
      <c r="BP6" s="420"/>
      <c r="BQ6" s="420"/>
      <c r="BR6" s="420"/>
      <c r="BS6" s="420"/>
      <c r="BT6" s="420"/>
      <c r="BU6" s="421"/>
      <c r="BV6" s="419">
        <v>882701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89.4</v>
      </c>
      <c r="CU6" s="563"/>
      <c r="CV6" s="563"/>
      <c r="CW6" s="563"/>
      <c r="CX6" s="563"/>
      <c r="CY6" s="563"/>
      <c r="CZ6" s="563"/>
      <c r="DA6" s="564"/>
      <c r="DB6" s="562">
        <v>83.5</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99244</v>
      </c>
      <c r="BO7" s="420"/>
      <c r="BP7" s="420"/>
      <c r="BQ7" s="420"/>
      <c r="BR7" s="420"/>
      <c r="BS7" s="420"/>
      <c r="BT7" s="420"/>
      <c r="BU7" s="421"/>
      <c r="BV7" s="419">
        <v>57024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7746395</v>
      </c>
      <c r="CU7" s="420"/>
      <c r="CV7" s="420"/>
      <c r="CW7" s="420"/>
      <c r="CX7" s="420"/>
      <c r="CY7" s="420"/>
      <c r="CZ7" s="420"/>
      <c r="DA7" s="421"/>
      <c r="DB7" s="419">
        <v>7624814</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934123</v>
      </c>
      <c r="BO8" s="420"/>
      <c r="BP8" s="420"/>
      <c r="BQ8" s="420"/>
      <c r="BR8" s="420"/>
      <c r="BS8" s="420"/>
      <c r="BT8" s="420"/>
      <c r="BU8" s="421"/>
      <c r="BV8" s="419">
        <v>825677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0.43</v>
      </c>
      <c r="DC8" s="523"/>
      <c r="DD8" s="523"/>
      <c r="DE8" s="523"/>
      <c r="DF8" s="523"/>
      <c r="DG8" s="523"/>
      <c r="DH8" s="523"/>
      <c r="DI8" s="524"/>
    </row>
    <row r="9" spans="1:119" ht="18.75" customHeight="1" thickBot="1">
      <c r="A9" s="181"/>
      <c r="B9" s="551" t="s">
        <v>106</v>
      </c>
      <c r="C9" s="552"/>
      <c r="D9" s="552"/>
      <c r="E9" s="552"/>
      <c r="F9" s="552"/>
      <c r="G9" s="552"/>
      <c r="H9" s="552"/>
      <c r="I9" s="552"/>
      <c r="J9" s="552"/>
      <c r="K9" s="470"/>
      <c r="L9" s="553" t="s">
        <v>107</v>
      </c>
      <c r="M9" s="554"/>
      <c r="N9" s="554"/>
      <c r="O9" s="554"/>
      <c r="P9" s="554"/>
      <c r="Q9" s="555"/>
      <c r="R9" s="556">
        <v>30941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108446</v>
      </c>
      <c r="BO9" s="420"/>
      <c r="BP9" s="420"/>
      <c r="BQ9" s="420"/>
      <c r="BR9" s="420"/>
      <c r="BS9" s="420"/>
      <c r="BT9" s="420"/>
      <c r="BU9" s="421"/>
      <c r="BV9" s="419">
        <v>-16211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12.8</v>
      </c>
      <c r="CU9" s="417"/>
      <c r="CV9" s="417"/>
      <c r="CW9" s="417"/>
      <c r="CX9" s="417"/>
      <c r="CY9" s="417"/>
      <c r="CZ9" s="417"/>
      <c r="DA9" s="418"/>
      <c r="DB9" s="416">
        <v>12</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112</v>
      </c>
      <c r="M10" s="376"/>
      <c r="N10" s="376"/>
      <c r="O10" s="376"/>
      <c r="P10" s="376"/>
      <c r="Q10" s="377"/>
      <c r="R10" s="372">
        <v>29066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414189</v>
      </c>
      <c r="BO10" s="420"/>
      <c r="BP10" s="420"/>
      <c r="BQ10" s="420"/>
      <c r="BR10" s="420"/>
      <c r="BS10" s="420"/>
      <c r="BT10" s="420"/>
      <c r="BU10" s="421"/>
      <c r="BV10" s="419">
        <v>422470</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299147</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c r="A12" s="181"/>
      <c r="B12" s="525" t="s">
        <v>122</v>
      </c>
      <c r="C12" s="526"/>
      <c r="D12" s="526"/>
      <c r="E12" s="526"/>
      <c r="F12" s="526"/>
      <c r="G12" s="526"/>
      <c r="H12" s="526"/>
      <c r="I12" s="526"/>
      <c r="J12" s="526"/>
      <c r="K12" s="527"/>
      <c r="L12" s="534" t="s">
        <v>123</v>
      </c>
      <c r="M12" s="535"/>
      <c r="N12" s="535"/>
      <c r="O12" s="535"/>
      <c r="P12" s="535"/>
      <c r="Q12" s="536"/>
      <c r="R12" s="537">
        <v>32881</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933489</v>
      </c>
      <c r="BO12" s="420"/>
      <c r="BP12" s="420"/>
      <c r="BQ12" s="420"/>
      <c r="BR12" s="420"/>
      <c r="BS12" s="420"/>
      <c r="BT12" s="420"/>
      <c r="BU12" s="421"/>
      <c r="BV12" s="419">
        <v>454790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129</v>
      </c>
      <c r="N13" s="504"/>
      <c r="O13" s="504"/>
      <c r="P13" s="504"/>
      <c r="Q13" s="505"/>
      <c r="R13" s="506">
        <v>32671</v>
      </c>
      <c r="S13" s="507"/>
      <c r="T13" s="507"/>
      <c r="U13" s="507"/>
      <c r="V13" s="508"/>
      <c r="W13" s="509" t="s">
        <v>130</v>
      </c>
      <c r="X13" s="405"/>
      <c r="Y13" s="405"/>
      <c r="Z13" s="405"/>
      <c r="AA13" s="405"/>
      <c r="AB13" s="406"/>
      <c r="AC13" s="372">
        <v>1030</v>
      </c>
      <c r="AD13" s="373"/>
      <c r="AE13" s="373"/>
      <c r="AF13" s="373"/>
      <c r="AG13" s="374"/>
      <c r="AH13" s="372">
        <v>1095</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-111707</v>
      </c>
      <c r="BO13" s="420"/>
      <c r="BP13" s="420"/>
      <c r="BQ13" s="420"/>
      <c r="BR13" s="420"/>
      <c r="BS13" s="420"/>
      <c r="BT13" s="420"/>
      <c r="BU13" s="421"/>
      <c r="BV13" s="419">
        <v>-48531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8.5</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32630</v>
      </c>
      <c r="S14" s="507"/>
      <c r="T14" s="507"/>
      <c r="U14" s="507"/>
      <c r="V14" s="508"/>
      <c r="W14" s="510"/>
      <c r="X14" s="408"/>
      <c r="Y14" s="408"/>
      <c r="Z14" s="408"/>
      <c r="AA14" s="408"/>
      <c r="AB14" s="409"/>
      <c r="AC14" s="499">
        <v>7.8</v>
      </c>
      <c r="AD14" s="500"/>
      <c r="AE14" s="500"/>
      <c r="AF14" s="500"/>
      <c r="AG14" s="501"/>
      <c r="AH14" s="499">
        <v>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1.9</v>
      </c>
      <c r="CU14" s="517"/>
      <c r="CV14" s="517"/>
      <c r="CW14" s="517"/>
      <c r="CX14" s="517"/>
      <c r="CY14" s="517"/>
      <c r="CZ14" s="517"/>
      <c r="DA14" s="518"/>
      <c r="DB14" s="516">
        <v>8.6999999999999993</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129</v>
      </c>
      <c r="N15" s="504"/>
      <c r="O15" s="504"/>
      <c r="P15" s="504"/>
      <c r="Q15" s="505"/>
      <c r="R15" s="506">
        <v>32438</v>
      </c>
      <c r="S15" s="507"/>
      <c r="T15" s="507"/>
      <c r="U15" s="507"/>
      <c r="V15" s="508"/>
      <c r="W15" s="509" t="s">
        <v>137</v>
      </c>
      <c r="X15" s="405"/>
      <c r="Y15" s="405"/>
      <c r="Z15" s="405"/>
      <c r="AA15" s="405"/>
      <c r="AB15" s="406"/>
      <c r="AC15" s="372">
        <v>2154</v>
      </c>
      <c r="AD15" s="373"/>
      <c r="AE15" s="373"/>
      <c r="AF15" s="373"/>
      <c r="AG15" s="374"/>
      <c r="AH15" s="372">
        <v>2022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3098107</v>
      </c>
      <c r="BO15" s="449"/>
      <c r="BP15" s="449"/>
      <c r="BQ15" s="449"/>
      <c r="BR15" s="449"/>
      <c r="BS15" s="449"/>
      <c r="BT15" s="449"/>
      <c r="BU15" s="450"/>
      <c r="BV15" s="448">
        <v>2952088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16.3</v>
      </c>
      <c r="AD16" s="500"/>
      <c r="AE16" s="500"/>
      <c r="AF16" s="500"/>
      <c r="AG16" s="501"/>
      <c r="AH16" s="499">
        <v>16.7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6935156</v>
      </c>
      <c r="BO16" s="420"/>
      <c r="BP16" s="420"/>
      <c r="BQ16" s="420"/>
      <c r="BR16" s="420"/>
      <c r="BS16" s="420"/>
      <c r="BT16" s="420"/>
      <c r="BU16" s="421"/>
      <c r="BV16" s="419">
        <v>6780698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9991</v>
      </c>
      <c r="AD17" s="373"/>
      <c r="AE17" s="373"/>
      <c r="AF17" s="373"/>
      <c r="AG17" s="374"/>
      <c r="AH17" s="372">
        <v>8991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3863268</v>
      </c>
      <c r="BO17" s="420"/>
      <c r="BP17" s="420"/>
      <c r="BQ17" s="420"/>
      <c r="BR17" s="420"/>
      <c r="BS17" s="420"/>
      <c r="BT17" s="420"/>
      <c r="BU17" s="421"/>
      <c r="BV17" s="419">
        <v>3696142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26.96</v>
      </c>
      <c r="M18" s="472"/>
      <c r="N18" s="472"/>
      <c r="O18" s="472"/>
      <c r="P18" s="472"/>
      <c r="Q18" s="472"/>
      <c r="R18" s="473"/>
      <c r="S18" s="473"/>
      <c r="T18" s="473"/>
      <c r="U18" s="473"/>
      <c r="V18" s="474"/>
      <c r="W18" s="490"/>
      <c r="X18" s="491"/>
      <c r="Y18" s="491"/>
      <c r="Z18" s="491"/>
      <c r="AA18" s="491"/>
      <c r="AB18" s="515"/>
      <c r="AC18" s="389">
        <v>75.8</v>
      </c>
      <c r="AD18" s="390"/>
      <c r="AE18" s="390"/>
      <c r="AF18" s="390"/>
      <c r="AG18" s="475"/>
      <c r="AH18" s="389">
        <v>74.3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6946590</v>
      </c>
      <c r="BO18" s="420"/>
      <c r="BP18" s="420"/>
      <c r="BQ18" s="420"/>
      <c r="BR18" s="420"/>
      <c r="BS18" s="420"/>
      <c r="BT18" s="420"/>
      <c r="BU18" s="421"/>
      <c r="BV18" s="419">
        <v>6398894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1148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12705491</v>
      </c>
      <c r="BO19" s="420"/>
      <c r="BP19" s="420"/>
      <c r="BQ19" s="420"/>
      <c r="BR19" s="420"/>
      <c r="BS19" s="420"/>
      <c r="BT19" s="420"/>
      <c r="BU19" s="421"/>
      <c r="BV19" s="419">
        <v>11138343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10680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10726187</v>
      </c>
      <c r="BO22" s="449"/>
      <c r="BP22" s="449"/>
      <c r="BQ22" s="449"/>
      <c r="BR22" s="449"/>
      <c r="BS22" s="449"/>
      <c r="BT22" s="449"/>
      <c r="BU22" s="450"/>
      <c r="BV22" s="448">
        <v>12057423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8357027</v>
      </c>
      <c r="BO23" s="420"/>
      <c r="BP23" s="420"/>
      <c r="BQ23" s="420"/>
      <c r="BR23" s="420"/>
      <c r="BS23" s="420"/>
      <c r="BT23" s="420"/>
      <c r="BU23" s="421"/>
      <c r="BV23" s="419">
        <v>9120064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7580</v>
      </c>
      <c r="R24" s="373"/>
      <c r="S24" s="373"/>
      <c r="T24" s="373"/>
      <c r="U24" s="373"/>
      <c r="V24" s="374"/>
      <c r="W24" s="462"/>
      <c r="X24" s="399"/>
      <c r="Y24" s="400"/>
      <c r="Z24" s="375" t="s">
        <v>162</v>
      </c>
      <c r="AA24" s="376"/>
      <c r="AB24" s="376"/>
      <c r="AC24" s="376"/>
      <c r="AD24" s="376"/>
      <c r="AE24" s="376"/>
      <c r="AF24" s="376"/>
      <c r="AG24" s="377"/>
      <c r="AH24" s="372">
        <v>196</v>
      </c>
      <c r="AI24" s="373"/>
      <c r="AJ24" s="373"/>
      <c r="AK24" s="373"/>
      <c r="AL24" s="374"/>
      <c r="AM24" s="372">
        <v>598388</v>
      </c>
      <c r="AN24" s="373"/>
      <c r="AO24" s="373"/>
      <c r="AP24" s="373"/>
      <c r="AQ24" s="373"/>
      <c r="AR24" s="374"/>
      <c r="AS24" s="372">
        <v>3053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7122581</v>
      </c>
      <c r="BO24" s="420"/>
      <c r="BP24" s="420"/>
      <c r="BQ24" s="420"/>
      <c r="BR24" s="420"/>
      <c r="BS24" s="420"/>
      <c r="BT24" s="420"/>
      <c r="BU24" s="421"/>
      <c r="BV24" s="419">
        <v>8041376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6230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671164</v>
      </c>
      <c r="BO25" s="449"/>
      <c r="BP25" s="449"/>
      <c r="BQ25" s="449"/>
      <c r="BR25" s="449"/>
      <c r="BS25" s="449"/>
      <c r="BT25" s="449"/>
      <c r="BU25" s="450"/>
      <c r="BV25" s="448">
        <v>738929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5910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171</v>
      </c>
      <c r="F27" s="376"/>
      <c r="G27" s="376"/>
      <c r="H27" s="376"/>
      <c r="I27" s="376"/>
      <c r="J27" s="376"/>
      <c r="K27" s="377"/>
      <c r="L27" s="372">
        <v>1</v>
      </c>
      <c r="M27" s="373"/>
      <c r="N27" s="373"/>
      <c r="O27" s="373"/>
      <c r="P27" s="374"/>
      <c r="Q27" s="372">
        <v>3100</v>
      </c>
      <c r="R27" s="373"/>
      <c r="S27" s="373"/>
      <c r="T27" s="373"/>
      <c r="U27" s="373"/>
      <c r="V27" s="374"/>
      <c r="W27" s="462"/>
      <c r="X27" s="399"/>
      <c r="Y27" s="400"/>
      <c r="Z27" s="375" t="s">
        <v>172</v>
      </c>
      <c r="AA27" s="376"/>
      <c r="AB27" s="376"/>
      <c r="AC27" s="376"/>
      <c r="AD27" s="376"/>
      <c r="AE27" s="376"/>
      <c r="AF27" s="376"/>
      <c r="AG27" s="377"/>
      <c r="AH27" s="372">
        <v>1</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137435</v>
      </c>
      <c r="BO27" s="454"/>
      <c r="BP27" s="454"/>
      <c r="BQ27" s="454"/>
      <c r="BR27" s="454"/>
      <c r="BS27" s="454"/>
      <c r="BT27" s="454"/>
      <c r="BU27" s="455"/>
      <c r="BV27" s="453">
        <v>137327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174</v>
      </c>
      <c r="F28" s="376"/>
      <c r="G28" s="376"/>
      <c r="H28" s="376"/>
      <c r="I28" s="376"/>
      <c r="J28" s="376"/>
      <c r="K28" s="377"/>
      <c r="L28" s="372">
        <v>1</v>
      </c>
      <c r="M28" s="373"/>
      <c r="N28" s="373"/>
      <c r="O28" s="373"/>
      <c r="P28" s="374"/>
      <c r="Q28" s="372">
        <v>2540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1026342</v>
      </c>
      <c r="BO28" s="449"/>
      <c r="BP28" s="449"/>
      <c r="BQ28" s="449"/>
      <c r="BR28" s="449"/>
      <c r="BS28" s="449"/>
      <c r="BT28" s="449"/>
      <c r="BU28" s="450"/>
      <c r="BV28" s="448">
        <v>1545642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177</v>
      </c>
      <c r="F29" s="376"/>
      <c r="G29" s="376"/>
      <c r="H29" s="376"/>
      <c r="I29" s="376"/>
      <c r="J29" s="376"/>
      <c r="K29" s="377"/>
      <c r="L29" s="372">
        <v>14</v>
      </c>
      <c r="M29" s="373"/>
      <c r="N29" s="373"/>
      <c r="O29" s="373"/>
      <c r="P29" s="374"/>
      <c r="Q29" s="372">
        <v>2340</v>
      </c>
      <c r="R29" s="373"/>
      <c r="S29" s="373"/>
      <c r="T29" s="373"/>
      <c r="U29" s="373"/>
      <c r="V29" s="374"/>
      <c r="W29" s="463"/>
      <c r="X29" s="464"/>
      <c r="Y29" s="465"/>
      <c r="Z29" s="375" t="s">
        <v>178</v>
      </c>
      <c r="AA29" s="376"/>
      <c r="AB29" s="376"/>
      <c r="AC29" s="376"/>
      <c r="AD29" s="376"/>
      <c r="AE29" s="376"/>
      <c r="AF29" s="376"/>
      <c r="AG29" s="377"/>
      <c r="AH29" s="372">
        <v>197</v>
      </c>
      <c r="AI29" s="373"/>
      <c r="AJ29" s="373"/>
      <c r="AK29" s="373"/>
      <c r="AL29" s="374"/>
      <c r="AM29" s="372">
        <v>602499</v>
      </c>
      <c r="AN29" s="373"/>
      <c r="AO29" s="373"/>
      <c r="AP29" s="373"/>
      <c r="AQ29" s="373"/>
      <c r="AR29" s="374"/>
      <c r="AS29" s="372">
        <v>3058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80394</v>
      </c>
      <c r="BO29" s="420"/>
      <c r="BP29" s="420"/>
      <c r="BQ29" s="420"/>
      <c r="BR29" s="420"/>
      <c r="BS29" s="420"/>
      <c r="BT29" s="420"/>
      <c r="BU29" s="421"/>
      <c r="BV29" s="419">
        <v>350607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3951261</v>
      </c>
      <c r="BO30" s="454"/>
      <c r="BP30" s="454"/>
      <c r="BQ30" s="454"/>
      <c r="BR30" s="454"/>
      <c r="BS30" s="454"/>
      <c r="BT30" s="454"/>
      <c r="BU30" s="455"/>
      <c r="BV30" s="453">
        <v>3330289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IF('各会計、関係団体の財政状況及び健全化判断比率'!B30="","",'各会計、関係団体の財政状況及び健全化判断比率'!B30)</f>
        <v>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南部水道企業団</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島尻消防組合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沖縄県市町村自治会館組合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沖縄県介護保険広域連合（一般会計）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沖縄県介護保険広域連合（特別会計）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沖縄県後期高齢者医療広域連合（一般会計等）</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沖縄県後期高齢者医療広域連合（特別会計）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13</v>
      </c>
      <c r="BX41" s="367"/>
      <c r="BY41" s="368" t="str">
        <f>IF('各会計、関係団体の財政状況及び健全化判断比率'!B75="","",'各会計、関係団体の財政状況及び健全化判断比率'!B75)</f>
        <v>南部広域市町村圏事務組合（一般会計）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14</v>
      </c>
      <c r="BX42" s="367"/>
      <c r="BY42" s="368" t="str">
        <f>IF('各会計、関係団体の財政状況及び健全化判断比率'!B76="","",'各会計、関係団体の財政状況及び健全化判断比率'!B76)</f>
        <v>南部広域市町村圏事務組合（ふるさと市町村圏基金特別会計）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15</v>
      </c>
      <c r="BX43" s="367"/>
      <c r="BY43" s="368" t="str">
        <f>IF('各会計、関係団体の財政状況及び健全化判断比率'!B77="","",'各会計、関係団体の財政状況及び健全化判断比率'!B77)</f>
        <v>南部広域市町村圏事務組合（いなんせ斎苑特別会計）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UleLsD3iXOjJ1tlvYCHbYooHlwNVumeYKZHM58dn6gP9IewBi6JidR+s3tDfT3/Up7k9RZcIQxykggMI/E9pUg==" saltValue="NgmcjjzqpzfEF43A7K1b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A30" zoomScale="85" zoomScaleNormal="85" workbookViewId="0">
      <selection activeCell="H36" sqref="H36"/>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51" t="s">
        <v>531</v>
      </c>
      <c r="D34" s="1151"/>
      <c r="E34" s="1152"/>
      <c r="F34" s="32">
        <v>8.33</v>
      </c>
      <c r="G34" s="33">
        <v>9.42</v>
      </c>
      <c r="H34" s="33">
        <v>10.86</v>
      </c>
      <c r="I34" s="33">
        <v>10.82</v>
      </c>
      <c r="J34" s="34">
        <v>12.05</v>
      </c>
      <c r="K34" s="22"/>
      <c r="L34" s="22"/>
      <c r="M34" s="22"/>
      <c r="N34" s="22"/>
      <c r="O34" s="22"/>
      <c r="P34" s="22"/>
    </row>
    <row r="35" spans="1:16" ht="39" customHeight="1">
      <c r="A35" s="22"/>
      <c r="B35" s="35"/>
      <c r="C35" s="1145" t="s">
        <v>532</v>
      </c>
      <c r="D35" s="1146"/>
      <c r="E35" s="1147"/>
      <c r="F35" s="36">
        <v>0.06</v>
      </c>
      <c r="G35" s="37">
        <v>0.04</v>
      </c>
      <c r="H35" s="37">
        <v>0.03</v>
      </c>
      <c r="I35" s="37">
        <v>0.03</v>
      </c>
      <c r="J35" s="38">
        <v>0.34</v>
      </c>
      <c r="K35" s="22"/>
      <c r="L35" s="22"/>
      <c r="M35" s="22"/>
      <c r="N35" s="22"/>
      <c r="O35" s="22"/>
      <c r="P35" s="22"/>
    </row>
    <row r="36" spans="1:16" ht="39" customHeight="1">
      <c r="A36" s="22"/>
      <c r="B36" s="35"/>
      <c r="C36" s="1145" t="s">
        <v>533</v>
      </c>
      <c r="D36" s="1146"/>
      <c r="E36" s="1147"/>
      <c r="F36" s="36" t="s">
        <v>534</v>
      </c>
      <c r="G36" s="37">
        <v>0.16</v>
      </c>
      <c r="H36" s="37">
        <v>0.67</v>
      </c>
      <c r="I36" s="37" t="s">
        <v>535</v>
      </c>
      <c r="J36" s="38">
        <v>0.2</v>
      </c>
      <c r="K36" s="22"/>
      <c r="L36" s="22"/>
      <c r="M36" s="22"/>
      <c r="N36" s="22"/>
      <c r="O36" s="22"/>
      <c r="P36" s="22"/>
    </row>
    <row r="37" spans="1:16" ht="39" customHeight="1">
      <c r="A37" s="22"/>
      <c r="B37" s="35"/>
      <c r="C37" s="1145" t="s">
        <v>536</v>
      </c>
      <c r="D37" s="1146"/>
      <c r="E37" s="1147"/>
      <c r="F37" s="36">
        <v>0</v>
      </c>
      <c r="G37" s="37">
        <v>0.01</v>
      </c>
      <c r="H37" s="37">
        <v>0.01</v>
      </c>
      <c r="I37" s="37">
        <v>0</v>
      </c>
      <c r="J37" s="38">
        <v>0</v>
      </c>
      <c r="K37" s="22"/>
      <c r="L37" s="22"/>
      <c r="M37" s="22"/>
      <c r="N37" s="22"/>
      <c r="O37" s="22"/>
      <c r="P37" s="22"/>
    </row>
    <row r="38" spans="1:16" ht="39" customHeight="1">
      <c r="A38" s="22"/>
      <c r="B38" s="35"/>
      <c r="C38" s="1145" t="s">
        <v>537</v>
      </c>
      <c r="D38" s="1146"/>
      <c r="E38" s="1147"/>
      <c r="F38" s="36">
        <v>0</v>
      </c>
      <c r="G38" s="37">
        <v>0</v>
      </c>
      <c r="H38" s="37">
        <v>0</v>
      </c>
      <c r="I38" s="37">
        <v>0</v>
      </c>
      <c r="J38" s="38">
        <v>0</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X2iOCTHwa16FRGESus6t5AViQzAUvyyfR9NrVV3nWCo2Lmd/TbXj1eZ3EKFLw/+oLAjtiTKQdJVHhy98Qo3pgQ==" saltValue="iG+79Aiaeso0kHlurIOw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topLeftCell="A25" zoomScale="85" zoomScaleNormal="85" workbookViewId="0">
      <selection activeCell="S55" sqref="S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76" t="s">
        <v>9</v>
      </c>
      <c r="C45" s="1177"/>
      <c r="D45" s="58"/>
      <c r="E45" s="1182" t="s">
        <v>10</v>
      </c>
      <c r="F45" s="1182"/>
      <c r="G45" s="1182"/>
      <c r="H45" s="1182"/>
      <c r="I45" s="1182"/>
      <c r="J45" s="1183"/>
      <c r="K45" s="59">
        <v>1379</v>
      </c>
      <c r="L45" s="60">
        <v>1353</v>
      </c>
      <c r="M45" s="60">
        <v>1357</v>
      </c>
      <c r="N45" s="60">
        <v>1339</v>
      </c>
      <c r="O45" s="61">
        <v>1327</v>
      </c>
      <c r="P45" s="48"/>
      <c r="Q45" s="48"/>
      <c r="R45" s="48"/>
      <c r="S45" s="48"/>
      <c r="T45" s="48"/>
      <c r="U45" s="48"/>
    </row>
    <row r="46" spans="1:21" ht="30.75" customHeight="1">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c r="A48" s="48"/>
      <c r="B48" s="1178"/>
      <c r="C48" s="1179"/>
      <c r="D48" s="62"/>
      <c r="E48" s="1155" t="s">
        <v>13</v>
      </c>
      <c r="F48" s="1155"/>
      <c r="G48" s="1155"/>
      <c r="H48" s="1155"/>
      <c r="I48" s="1155"/>
      <c r="J48" s="1156"/>
      <c r="K48" s="63">
        <v>27</v>
      </c>
      <c r="L48" s="64">
        <v>27</v>
      </c>
      <c r="M48" s="64">
        <v>26</v>
      </c>
      <c r="N48" s="64">
        <v>23</v>
      </c>
      <c r="O48" s="65">
        <v>28</v>
      </c>
      <c r="P48" s="48"/>
      <c r="Q48" s="48"/>
      <c r="R48" s="48"/>
      <c r="S48" s="48"/>
      <c r="T48" s="48"/>
      <c r="U48" s="48"/>
    </row>
    <row r="49" spans="1:21" ht="30.75" customHeight="1">
      <c r="A49" s="48"/>
      <c r="B49" s="1178"/>
      <c r="C49" s="1179"/>
      <c r="D49" s="62"/>
      <c r="E49" s="1155" t="s">
        <v>14</v>
      </c>
      <c r="F49" s="1155"/>
      <c r="G49" s="1155"/>
      <c r="H49" s="1155"/>
      <c r="I49" s="1155"/>
      <c r="J49" s="1156"/>
      <c r="K49" s="63">
        <v>74</v>
      </c>
      <c r="L49" s="64">
        <v>79</v>
      </c>
      <c r="M49" s="64">
        <v>81</v>
      </c>
      <c r="N49" s="64">
        <v>84</v>
      </c>
      <c r="O49" s="65">
        <v>83</v>
      </c>
      <c r="P49" s="48"/>
      <c r="Q49" s="48"/>
      <c r="R49" s="48"/>
      <c r="S49" s="48"/>
      <c r="T49" s="48"/>
      <c r="U49" s="48"/>
    </row>
    <row r="50" spans="1:21" ht="30.75" customHeight="1">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c r="A51" s="48"/>
      <c r="B51" s="1180"/>
      <c r="C51" s="1181"/>
      <c r="D51" s="66"/>
      <c r="E51" s="1155" t="s">
        <v>16</v>
      </c>
      <c r="F51" s="1155"/>
      <c r="G51" s="1155"/>
      <c r="H51" s="1155"/>
      <c r="I51" s="1155"/>
      <c r="J51" s="1156"/>
      <c r="K51" s="63">
        <v>0</v>
      </c>
      <c r="L51" s="64" t="s">
        <v>485</v>
      </c>
      <c r="M51" s="64" t="s">
        <v>485</v>
      </c>
      <c r="N51" s="64" t="s">
        <v>485</v>
      </c>
      <c r="O51" s="65">
        <v>0</v>
      </c>
      <c r="P51" s="48"/>
      <c r="Q51" s="48"/>
      <c r="R51" s="48"/>
      <c r="S51" s="48"/>
      <c r="T51" s="48"/>
      <c r="U51" s="48"/>
    </row>
    <row r="52" spans="1:21" ht="30.75" customHeight="1">
      <c r="A52" s="48"/>
      <c r="B52" s="1153" t="s">
        <v>17</v>
      </c>
      <c r="C52" s="1154"/>
      <c r="D52" s="66"/>
      <c r="E52" s="1155" t="s">
        <v>18</v>
      </c>
      <c r="F52" s="1155"/>
      <c r="G52" s="1155"/>
      <c r="H52" s="1155"/>
      <c r="I52" s="1155"/>
      <c r="J52" s="1156"/>
      <c r="K52" s="63">
        <v>919</v>
      </c>
      <c r="L52" s="64">
        <v>912</v>
      </c>
      <c r="M52" s="64">
        <v>893</v>
      </c>
      <c r="N52" s="64">
        <v>867</v>
      </c>
      <c r="O52" s="65">
        <v>844</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561</v>
      </c>
      <c r="L53" s="69">
        <v>547</v>
      </c>
      <c r="M53" s="69">
        <v>571</v>
      </c>
      <c r="N53" s="69">
        <v>579</v>
      </c>
      <c r="O53" s="70">
        <v>594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53flAiArIw65JfY2sv/xHdHiSJbi0CHEPzheArw3/Lq4P2T24tcvHGgk5bF5A0zazCdEx+bWg/9+lRsUA2CCA==" saltValue="izVYPZqSGs3qYkRPCiqo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opLeftCell="C26"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524</v>
      </c>
      <c r="J40" s="103" t="s">
        <v>525</v>
      </c>
      <c r="K40" s="103" t="s">
        <v>526</v>
      </c>
      <c r="L40" s="103" t="s">
        <v>527</v>
      </c>
      <c r="M40" s="104" t="s">
        <v>528</v>
      </c>
    </row>
    <row r="41" spans="2:13" ht="27.75" customHeight="1">
      <c r="B41" s="1196" t="s">
        <v>30</v>
      </c>
      <c r="C41" s="1197"/>
      <c r="D41" s="105"/>
      <c r="E41" s="1198" t="s">
        <v>31</v>
      </c>
      <c r="F41" s="1198"/>
      <c r="G41" s="1198"/>
      <c r="H41" s="1199"/>
      <c r="I41" s="355">
        <v>13980</v>
      </c>
      <c r="J41" s="356">
        <v>13558</v>
      </c>
      <c r="K41" s="356">
        <v>13377</v>
      </c>
      <c r="L41" s="356">
        <v>12333</v>
      </c>
      <c r="M41" s="357">
        <v>10857</v>
      </c>
    </row>
    <row r="42" spans="2:13" ht="27.75" customHeight="1">
      <c r="B42" s="1186"/>
      <c r="C42" s="1187"/>
      <c r="D42" s="106"/>
      <c r="E42" s="1190" t="s">
        <v>32</v>
      </c>
      <c r="F42" s="1190"/>
      <c r="G42" s="1190"/>
      <c r="H42" s="1191"/>
      <c r="I42" s="358" t="s">
        <v>485</v>
      </c>
      <c r="J42" s="359" t="s">
        <v>485</v>
      </c>
      <c r="K42" s="359" t="s">
        <v>485</v>
      </c>
      <c r="L42" s="359" t="s">
        <v>485</v>
      </c>
      <c r="M42" s="360" t="s">
        <v>485</v>
      </c>
    </row>
    <row r="43" spans="2:13" ht="27.75" customHeight="1">
      <c r="B43" s="1186"/>
      <c r="C43" s="1187"/>
      <c r="D43" s="106"/>
      <c r="E43" s="1190" t="s">
        <v>33</v>
      </c>
      <c r="F43" s="1190"/>
      <c r="G43" s="1190"/>
      <c r="H43" s="1191"/>
      <c r="I43" s="358">
        <v>353</v>
      </c>
      <c r="J43" s="359">
        <v>371</v>
      </c>
      <c r="K43" s="359">
        <v>309</v>
      </c>
      <c r="L43" s="359">
        <v>292</v>
      </c>
      <c r="M43" s="360">
        <v>294</v>
      </c>
    </row>
    <row r="44" spans="2:13" ht="27.75" customHeight="1">
      <c r="B44" s="1186"/>
      <c r="C44" s="1187"/>
      <c r="D44" s="106"/>
      <c r="E44" s="1190" t="s">
        <v>34</v>
      </c>
      <c r="F44" s="1190"/>
      <c r="G44" s="1190"/>
      <c r="H44" s="1191"/>
      <c r="I44" s="358">
        <v>667</v>
      </c>
      <c r="J44" s="359">
        <v>635</v>
      </c>
      <c r="K44" s="359">
        <v>515</v>
      </c>
      <c r="L44" s="359">
        <v>664</v>
      </c>
      <c r="M44" s="360">
        <v>597</v>
      </c>
    </row>
    <row r="45" spans="2:13" ht="27.75" customHeight="1">
      <c r="B45" s="1186"/>
      <c r="C45" s="1187"/>
      <c r="D45" s="106"/>
      <c r="E45" s="1190" t="s">
        <v>35</v>
      </c>
      <c r="F45" s="1190"/>
      <c r="G45" s="1190"/>
      <c r="H45" s="1191"/>
      <c r="I45" s="358">
        <v>393</v>
      </c>
      <c r="J45" s="359">
        <v>428</v>
      </c>
      <c r="K45" s="359">
        <v>286</v>
      </c>
      <c r="L45" s="359">
        <v>203</v>
      </c>
      <c r="M45" s="360">
        <v>225</v>
      </c>
    </row>
    <row r="46" spans="2:13" ht="27.75" customHeight="1">
      <c r="B46" s="1186"/>
      <c r="C46" s="1187"/>
      <c r="D46" s="107"/>
      <c r="E46" s="1190" t="s">
        <v>36</v>
      </c>
      <c r="F46" s="1190"/>
      <c r="G46" s="1190"/>
      <c r="H46" s="1191"/>
      <c r="I46" s="358" t="s">
        <v>485</v>
      </c>
      <c r="J46" s="359" t="s">
        <v>485</v>
      </c>
      <c r="K46" s="359" t="s">
        <v>485</v>
      </c>
      <c r="L46" s="359" t="s">
        <v>485</v>
      </c>
      <c r="M46" s="360" t="s">
        <v>485</v>
      </c>
    </row>
    <row r="47" spans="2:13" ht="27.75" customHeight="1">
      <c r="B47" s="1186"/>
      <c r="C47" s="1187"/>
      <c r="D47" s="108"/>
      <c r="E47" s="1200" t="s">
        <v>37</v>
      </c>
      <c r="F47" s="1201"/>
      <c r="G47" s="1201"/>
      <c r="H47" s="1202"/>
      <c r="I47" s="358" t="s">
        <v>485</v>
      </c>
      <c r="J47" s="359" t="s">
        <v>485</v>
      </c>
      <c r="K47" s="359" t="s">
        <v>485</v>
      </c>
      <c r="L47" s="359" t="s">
        <v>485</v>
      </c>
      <c r="M47" s="360" t="s">
        <v>485</v>
      </c>
    </row>
    <row r="48" spans="2:13" ht="27.75" customHeight="1">
      <c r="B48" s="1186"/>
      <c r="C48" s="1187"/>
      <c r="D48" s="106"/>
      <c r="E48" s="1190" t="s">
        <v>38</v>
      </c>
      <c r="F48" s="1190"/>
      <c r="G48" s="1190"/>
      <c r="H48" s="1191"/>
      <c r="I48" s="358" t="s">
        <v>485</v>
      </c>
      <c r="J48" s="359" t="s">
        <v>485</v>
      </c>
      <c r="K48" s="359" t="s">
        <v>485</v>
      </c>
      <c r="L48" s="359" t="s">
        <v>485</v>
      </c>
      <c r="M48" s="360" t="s">
        <v>485</v>
      </c>
    </row>
    <row r="49" spans="2:13" ht="27.75" customHeight="1">
      <c r="B49" s="1188"/>
      <c r="C49" s="1189"/>
      <c r="D49" s="106"/>
      <c r="E49" s="1190" t="s">
        <v>39</v>
      </c>
      <c r="F49" s="1190"/>
      <c r="G49" s="1190"/>
      <c r="H49" s="1191"/>
      <c r="I49" s="358" t="s">
        <v>485</v>
      </c>
      <c r="J49" s="359" t="s">
        <v>485</v>
      </c>
      <c r="K49" s="359" t="s">
        <v>485</v>
      </c>
      <c r="L49" s="359" t="s">
        <v>485</v>
      </c>
      <c r="M49" s="360" t="s">
        <v>485</v>
      </c>
    </row>
    <row r="50" spans="2:13" ht="27.75" customHeight="1">
      <c r="B50" s="1184" t="s">
        <v>40</v>
      </c>
      <c r="C50" s="1185"/>
      <c r="D50" s="109"/>
      <c r="E50" s="1190" t="s">
        <v>41</v>
      </c>
      <c r="F50" s="1190"/>
      <c r="G50" s="1190"/>
      <c r="H50" s="1191"/>
      <c r="I50" s="358">
        <v>2142</v>
      </c>
      <c r="J50" s="359">
        <v>2624</v>
      </c>
      <c r="K50" s="359">
        <v>3526</v>
      </c>
      <c r="L50" s="359">
        <v>4246</v>
      </c>
      <c r="M50" s="360">
        <v>4027</v>
      </c>
    </row>
    <row r="51" spans="2:13" ht="27.75" customHeight="1">
      <c r="B51" s="1186"/>
      <c r="C51" s="1187"/>
      <c r="D51" s="106"/>
      <c r="E51" s="1190" t="s">
        <v>42</v>
      </c>
      <c r="F51" s="1190"/>
      <c r="G51" s="1190"/>
      <c r="H51" s="1191"/>
      <c r="I51" s="358">
        <v>1</v>
      </c>
      <c r="J51" s="359">
        <v>0</v>
      </c>
      <c r="K51" s="359">
        <v>0</v>
      </c>
      <c r="L51" s="359">
        <v>0</v>
      </c>
      <c r="M51" s="360">
        <v>0</v>
      </c>
    </row>
    <row r="52" spans="2:13" ht="27.75" customHeight="1">
      <c r="B52" s="1188"/>
      <c r="C52" s="1189"/>
      <c r="D52" s="106"/>
      <c r="E52" s="1190" t="s">
        <v>43</v>
      </c>
      <c r="F52" s="1190"/>
      <c r="G52" s="1190"/>
      <c r="H52" s="1191"/>
      <c r="I52" s="358">
        <v>9871</v>
      </c>
      <c r="J52" s="359">
        <v>9580</v>
      </c>
      <c r="K52" s="359">
        <v>9326</v>
      </c>
      <c r="L52" s="359">
        <v>8658</v>
      </c>
      <c r="M52" s="360">
        <v>7808</v>
      </c>
    </row>
    <row r="53" spans="2:13" ht="27.75" customHeight="1" thickBot="1">
      <c r="B53" s="1192" t="s">
        <v>19</v>
      </c>
      <c r="C53" s="1193"/>
      <c r="D53" s="110"/>
      <c r="E53" s="1194" t="s">
        <v>44</v>
      </c>
      <c r="F53" s="1194"/>
      <c r="G53" s="1194"/>
      <c r="H53" s="1195"/>
      <c r="I53" s="361">
        <v>3380</v>
      </c>
      <c r="J53" s="362">
        <v>2788</v>
      </c>
      <c r="K53" s="362">
        <v>1636</v>
      </c>
      <c r="L53" s="362">
        <v>588</v>
      </c>
      <c r="M53" s="363">
        <v>138</v>
      </c>
    </row>
    <row r="54" spans="2:13" ht="27.75" customHeight="1">
      <c r="B54" s="111"/>
      <c r="C54" s="112"/>
      <c r="D54" s="112"/>
      <c r="E54" s="113"/>
      <c r="F54" s="113"/>
      <c r="G54" s="113"/>
      <c r="H54" s="113"/>
      <c r="I54" s="114"/>
      <c r="J54" s="114"/>
      <c r="K54" s="114"/>
      <c r="L54" s="114"/>
      <c r="M54" s="114"/>
    </row>
    <row r="55" spans="2:13"/>
  </sheetData>
  <sheetProtection algorithmName="SHA-512" hashValue="A8VQ5nAdOBg0SimrZroQu6taZdC23R67k0DbAkUUmHwEaUDM9mxYkfSoGn3YAvi1TxT5ZHeUWBg1SrBQYuLY+g==" saltValue="v/zPxRj2UaucVGvHcZcI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topLeftCell="A23" zoomScale="55" zoomScaleNormal="55" workbookViewId="0">
      <selection activeCell="H57" sqref="H5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526</v>
      </c>
      <c r="G54" s="119" t="s">
        <v>527</v>
      </c>
      <c r="H54" s="120" t="s">
        <v>528</v>
      </c>
    </row>
    <row r="55" spans="2:8" ht="52.5" customHeight="1">
      <c r="B55" s="121"/>
      <c r="C55" s="1211" t="s">
        <v>46</v>
      </c>
      <c r="D55" s="1211"/>
      <c r="E55" s="1212"/>
      <c r="F55" s="122">
        <v>1578</v>
      </c>
      <c r="G55" s="122">
        <v>1546</v>
      </c>
      <c r="H55" s="123">
        <v>1026</v>
      </c>
    </row>
    <row r="56" spans="2:8" ht="52.5" customHeight="1">
      <c r="B56" s="124"/>
      <c r="C56" s="1213" t="s">
        <v>47</v>
      </c>
      <c r="D56" s="1213"/>
      <c r="E56" s="1214"/>
      <c r="F56" s="125">
        <v>250</v>
      </c>
      <c r="G56" s="125">
        <v>351</v>
      </c>
      <c r="H56" s="126">
        <v>80</v>
      </c>
    </row>
    <row r="57" spans="2:8" ht="53.25" customHeight="1">
      <c r="B57" s="124"/>
      <c r="C57" s="1215" t="s">
        <v>48</v>
      </c>
      <c r="D57" s="1215"/>
      <c r="E57" s="1216"/>
      <c r="F57" s="127">
        <v>2632</v>
      </c>
      <c r="G57" s="127">
        <v>3330</v>
      </c>
      <c r="H57" s="128">
        <v>3951</v>
      </c>
    </row>
    <row r="58" spans="2:8" ht="45.75" customHeight="1">
      <c r="B58" s="129"/>
      <c r="C58" s="1203" t="s">
        <v>564</v>
      </c>
      <c r="D58" s="1204"/>
      <c r="E58" s="1205"/>
      <c r="F58" s="130">
        <v>788</v>
      </c>
      <c r="G58" s="130">
        <v>1172</v>
      </c>
      <c r="H58" s="131">
        <v>1683</v>
      </c>
    </row>
    <row r="59" spans="2:8" ht="45.75" customHeight="1">
      <c r="B59" s="129"/>
      <c r="C59" s="1203" t="s">
        <v>565</v>
      </c>
      <c r="D59" s="1204"/>
      <c r="E59" s="1205"/>
      <c r="F59" s="130">
        <v>1215</v>
      </c>
      <c r="G59" s="130">
        <v>1217</v>
      </c>
      <c r="H59" s="131">
        <v>1218</v>
      </c>
    </row>
    <row r="60" spans="2:8" ht="45.75" customHeight="1">
      <c r="B60" s="129"/>
      <c r="C60" s="1203" t="s">
        <v>566</v>
      </c>
      <c r="D60" s="1204"/>
      <c r="E60" s="1205"/>
      <c r="F60" s="130">
        <v>588</v>
      </c>
      <c r="G60" s="130">
        <v>588</v>
      </c>
      <c r="H60" s="131">
        <v>551</v>
      </c>
    </row>
    <row r="61" spans="2:8" ht="45.75" customHeight="1">
      <c r="B61" s="129"/>
      <c r="C61" s="1203" t="s">
        <v>567</v>
      </c>
      <c r="D61" s="1204"/>
      <c r="E61" s="1205"/>
      <c r="F61" s="130">
        <v>0</v>
      </c>
      <c r="G61" s="130">
        <v>300</v>
      </c>
      <c r="H61" s="131">
        <v>450</v>
      </c>
    </row>
    <row r="62" spans="2:8" ht="45.75" customHeight="1" thickBot="1">
      <c r="B62" s="132"/>
      <c r="C62" s="1206" t="s">
        <v>568</v>
      </c>
      <c r="D62" s="1207"/>
      <c r="E62" s="1208"/>
      <c r="F62" s="133">
        <v>32</v>
      </c>
      <c r="G62" s="133">
        <v>33</v>
      </c>
      <c r="H62" s="134">
        <v>31</v>
      </c>
    </row>
    <row r="63" spans="2:8" ht="52.5" customHeight="1" thickBot="1">
      <c r="B63" s="135"/>
      <c r="C63" s="1209" t="s">
        <v>49</v>
      </c>
      <c r="D63" s="1209"/>
      <c r="E63" s="1210"/>
      <c r="F63" s="136">
        <v>4460</v>
      </c>
      <c r="G63" s="136">
        <v>5227</v>
      </c>
      <c r="H63" s="137">
        <v>5058</v>
      </c>
    </row>
    <row r="64" spans="2:8"/>
    <row r="65" ht="13.5" hidden="1" customHeight="1"/>
    <row r="66" ht="13.5" hidden="1" customHeight="1"/>
    <row r="67" ht="13.5" hidden="1" customHeight="1"/>
    <row r="68" ht="13.5" hidden="1" customHeight="1"/>
    <row r="69" ht="13.5" hidden="1" customHeight="1"/>
  </sheetData>
  <sheetProtection algorithmName="SHA-512" hashValue="QVMVI85TXL8FYKIrYi243EX+ysgiBYFzH88Jt32w5WDbrKLx2h6gYAkflOqGcEkdvwQoS/nEs7EZRRri66qp+Q==" saltValue="ZaLzDAGRxSG88hoPHMM6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EAAA9-D6EF-49C2-8C42-8748250096D8}">
  <sheetPr>
    <tabColor theme="4" tint="0.59999389629810485"/>
    <pageSetUpPr fitToPage="1"/>
  </sheetPr>
  <dimension ref="A1:DE85"/>
  <sheetViews>
    <sheetView tabSelected="1" zoomScaleNormal="100" workbookViewId="0"/>
  </sheetViews>
  <sheetFormatPr defaultColWidth="0" defaultRowHeight="13.5" customHeight="1" zeroHeight="1"/>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c r="DD19" s="1219"/>
      <c r="DE19" s="1219"/>
    </row>
    <row r="20" spans="1:109">
      <c r="DD20" s="1219"/>
      <c r="DE20" s="1219"/>
    </row>
    <row r="21" spans="1: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c r="B22" s="1225"/>
    </row>
    <row r="23" spans="1:109">
      <c r="B23" s="1225"/>
    </row>
    <row r="24" spans="1:109">
      <c r="B24" s="1225"/>
    </row>
    <row r="25" spans="1:109">
      <c r="B25" s="1225"/>
    </row>
    <row r="26" spans="1:109">
      <c r="B26" s="1225"/>
    </row>
    <row r="27" spans="1:109">
      <c r="B27" s="1225"/>
    </row>
    <row r="28" spans="1:109">
      <c r="B28" s="1225"/>
    </row>
    <row r="29" spans="1:109">
      <c r="B29" s="1225"/>
    </row>
    <row r="30" spans="1:109">
      <c r="B30" s="1225"/>
    </row>
    <row r="31" spans="1:109">
      <c r="B31" s="1225"/>
    </row>
    <row r="32" spans="1:109">
      <c r="B32" s="1225"/>
    </row>
    <row r="33" spans="2:109">
      <c r="B33" s="1225"/>
    </row>
    <row r="34" spans="2:109">
      <c r="B34" s="1225"/>
    </row>
    <row r="35" spans="2:109">
      <c r="B35" s="1225"/>
    </row>
    <row r="36" spans="2:109">
      <c r="B36" s="1225"/>
    </row>
    <row r="37" spans="2:109">
      <c r="B37" s="1225"/>
    </row>
    <row r="38" spans="2:109">
      <c r="B38" s="1225"/>
    </row>
    <row r="39" spans="2:109">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c r="B40" s="1230"/>
      <c r="DD40" s="1230"/>
      <c r="DE40" s="1219"/>
    </row>
    <row r="41" spans="2:109" ht="17.25">
      <c r="B41" s="1231" t="s">
        <v>569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c r="B42" s="1225"/>
      <c r="G42" s="1232"/>
      <c r="I42" s="1233"/>
      <c r="J42" s="1233"/>
      <c r="K42" s="1233"/>
      <c r="AM42" s="1232"/>
      <c r="AN42" s="1232" t="s">
        <v>570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c r="B43" s="1225"/>
      <c r="AN43" s="1234" t="s">
        <v>571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c r="B49" s="1225"/>
      <c r="AN49" s="1219" t="s">
        <v>572</v>
      </c>
    </row>
    <row r="50" spans="1:109">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c r="B51" s="1225"/>
      <c r="G51" s="1251"/>
      <c r="H51" s="1251"/>
      <c r="I51" s="1252"/>
      <c r="J51" s="1252"/>
      <c r="K51" s="1253"/>
      <c r="L51" s="1253"/>
      <c r="M51" s="1253"/>
      <c r="N51" s="1253"/>
      <c r="AM51" s="1243"/>
      <c r="AN51" s="1254" t="s">
        <v>573</v>
      </c>
      <c r="AO51" s="1254"/>
      <c r="AP51" s="1254"/>
      <c r="AQ51" s="1254"/>
      <c r="AR51" s="1254"/>
      <c r="AS51" s="1254"/>
      <c r="AT51" s="1254"/>
      <c r="AU51" s="1254"/>
      <c r="AV51" s="1254"/>
      <c r="AW51" s="1254"/>
      <c r="AX51" s="1254"/>
      <c r="AY51" s="1254"/>
      <c r="AZ51" s="1254"/>
      <c r="BA51" s="1254"/>
      <c r="BB51" s="1254" t="s">
        <v>574</v>
      </c>
      <c r="BC51" s="1254"/>
      <c r="BD51" s="1254"/>
      <c r="BE51" s="1254"/>
      <c r="BF51" s="1254"/>
      <c r="BG51" s="1254"/>
      <c r="BH51" s="1254"/>
      <c r="BI51" s="1254"/>
      <c r="BJ51" s="1254"/>
      <c r="BK51" s="1254"/>
      <c r="BL51" s="1254"/>
      <c r="BM51" s="1254"/>
      <c r="BN51" s="1254"/>
      <c r="BO51" s="1254"/>
      <c r="BP51" s="1255">
        <v>56.5</v>
      </c>
      <c r="BQ51" s="1255"/>
      <c r="BR51" s="1255"/>
      <c r="BS51" s="1255"/>
      <c r="BT51" s="1255"/>
      <c r="BU51" s="1255"/>
      <c r="BV51" s="1255"/>
      <c r="BW51" s="1255"/>
      <c r="BX51" s="1255">
        <v>44.4</v>
      </c>
      <c r="BY51" s="1255"/>
      <c r="BZ51" s="1255"/>
      <c r="CA51" s="1255"/>
      <c r="CB51" s="1255"/>
      <c r="CC51" s="1255"/>
      <c r="CD51" s="1255"/>
      <c r="CE51" s="1255"/>
      <c r="CF51" s="1255">
        <v>23.8</v>
      </c>
      <c r="CG51" s="1255"/>
      <c r="CH51" s="1255"/>
      <c r="CI51" s="1255"/>
      <c r="CJ51" s="1255"/>
      <c r="CK51" s="1255"/>
      <c r="CL51" s="1255"/>
      <c r="CM51" s="1255"/>
      <c r="CN51" s="1255">
        <v>8.6999999999999993</v>
      </c>
      <c r="CO51" s="1255"/>
      <c r="CP51" s="1255"/>
      <c r="CQ51" s="1255"/>
      <c r="CR51" s="1255"/>
      <c r="CS51" s="1255"/>
      <c r="CT51" s="1255"/>
      <c r="CU51" s="1255"/>
      <c r="CV51" s="1255">
        <v>1.9</v>
      </c>
      <c r="CW51" s="1255"/>
      <c r="CX51" s="1255"/>
      <c r="CY51" s="1255"/>
      <c r="CZ51" s="1255"/>
      <c r="DA51" s="1255"/>
      <c r="DB51" s="1255"/>
      <c r="DC51" s="1255"/>
    </row>
    <row r="52" spans="1:109">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575</v>
      </c>
      <c r="BC53" s="1254"/>
      <c r="BD53" s="1254"/>
      <c r="BE53" s="1254"/>
      <c r="BF53" s="1254"/>
      <c r="BG53" s="1254"/>
      <c r="BH53" s="1254"/>
      <c r="BI53" s="1254"/>
      <c r="BJ53" s="1254"/>
      <c r="BK53" s="1254"/>
      <c r="BL53" s="1254"/>
      <c r="BM53" s="1254"/>
      <c r="BN53" s="1254"/>
      <c r="BO53" s="1254"/>
      <c r="BP53" s="1255">
        <v>46.9</v>
      </c>
      <c r="BQ53" s="1255"/>
      <c r="BR53" s="1255"/>
      <c r="BS53" s="1255"/>
      <c r="BT53" s="1255"/>
      <c r="BU53" s="1255"/>
      <c r="BV53" s="1255"/>
      <c r="BW53" s="1255"/>
      <c r="BX53" s="1255">
        <v>48.2</v>
      </c>
      <c r="BY53" s="1255"/>
      <c r="BZ53" s="1255"/>
      <c r="CA53" s="1255"/>
      <c r="CB53" s="1255"/>
      <c r="CC53" s="1255"/>
      <c r="CD53" s="1255"/>
      <c r="CE53" s="1255"/>
      <c r="CF53" s="1255">
        <v>49.6</v>
      </c>
      <c r="CG53" s="1255"/>
      <c r="CH53" s="1255"/>
      <c r="CI53" s="1255"/>
      <c r="CJ53" s="1255"/>
      <c r="CK53" s="1255"/>
      <c r="CL53" s="1255"/>
      <c r="CM53" s="1255"/>
      <c r="CN53" s="1255">
        <v>49.4</v>
      </c>
      <c r="CO53" s="1255"/>
      <c r="CP53" s="1255"/>
      <c r="CQ53" s="1255"/>
      <c r="CR53" s="1255"/>
      <c r="CS53" s="1255"/>
      <c r="CT53" s="1255"/>
      <c r="CU53" s="1255"/>
      <c r="CV53" s="1255">
        <v>51.2</v>
      </c>
      <c r="CW53" s="1255"/>
      <c r="CX53" s="1255"/>
      <c r="CY53" s="1255"/>
      <c r="CZ53" s="1255"/>
      <c r="DA53" s="1255"/>
      <c r="DB53" s="1255"/>
      <c r="DC53" s="1255"/>
    </row>
    <row r="54" spans="1:109">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c r="A55" s="1233"/>
      <c r="B55" s="1225"/>
      <c r="G55" s="1244"/>
      <c r="H55" s="1244"/>
      <c r="I55" s="1244"/>
      <c r="J55" s="1244"/>
      <c r="K55" s="1253"/>
      <c r="L55" s="1253"/>
      <c r="M55" s="1253"/>
      <c r="N55" s="1253"/>
      <c r="AN55" s="1250" t="s">
        <v>576</v>
      </c>
      <c r="AO55" s="1250"/>
      <c r="AP55" s="1250"/>
      <c r="AQ55" s="1250"/>
      <c r="AR55" s="1250"/>
      <c r="AS55" s="1250"/>
      <c r="AT55" s="1250"/>
      <c r="AU55" s="1250"/>
      <c r="AV55" s="1250"/>
      <c r="AW55" s="1250"/>
      <c r="AX55" s="1250"/>
      <c r="AY55" s="1250"/>
      <c r="AZ55" s="1250"/>
      <c r="BA55" s="1250"/>
      <c r="BB55" s="1254" t="s">
        <v>574</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575</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c r="B63" s="1264" t="s">
        <v>577</v>
      </c>
    </row>
    <row r="64" spans="1:109">
      <c r="B64" s="1225"/>
      <c r="G64" s="1232"/>
      <c r="I64" s="1265"/>
      <c r="J64" s="1265"/>
      <c r="K64" s="1265"/>
      <c r="L64" s="1265"/>
      <c r="M64" s="1265"/>
      <c r="N64" s="1266"/>
      <c r="AM64" s="1232"/>
      <c r="AN64" s="1232" t="s">
        <v>570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c r="B65" s="1225"/>
      <c r="AN65" s="1234" t="s">
        <v>578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c r="B71" s="1225"/>
      <c r="G71" s="1270"/>
      <c r="I71" s="1271"/>
      <c r="J71" s="1268"/>
      <c r="K71" s="1268"/>
      <c r="L71" s="1269"/>
      <c r="M71" s="1268"/>
      <c r="N71" s="1269"/>
      <c r="AM71" s="1270"/>
      <c r="AN71" s="1219" t="s">
        <v>572</v>
      </c>
    </row>
    <row r="72" spans="2:107">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c r="B73" s="1225"/>
      <c r="G73" s="1251"/>
      <c r="H73" s="1251"/>
      <c r="I73" s="1251"/>
      <c r="J73" s="1251"/>
      <c r="K73" s="1272"/>
      <c r="L73" s="1272"/>
      <c r="M73" s="1272"/>
      <c r="N73" s="1272"/>
      <c r="AM73" s="1243"/>
      <c r="AN73" s="1254" t="s">
        <v>573</v>
      </c>
      <c r="AO73" s="1254"/>
      <c r="AP73" s="1254"/>
      <c r="AQ73" s="1254"/>
      <c r="AR73" s="1254"/>
      <c r="AS73" s="1254"/>
      <c r="AT73" s="1254"/>
      <c r="AU73" s="1254"/>
      <c r="AV73" s="1254"/>
      <c r="AW73" s="1254"/>
      <c r="AX73" s="1254"/>
      <c r="AY73" s="1254"/>
      <c r="AZ73" s="1254"/>
      <c r="BA73" s="1254"/>
      <c r="BB73" s="1254" t="s">
        <v>574</v>
      </c>
      <c r="BC73" s="1254"/>
      <c r="BD73" s="1254"/>
      <c r="BE73" s="1254"/>
      <c r="BF73" s="1254"/>
      <c r="BG73" s="1254"/>
      <c r="BH73" s="1254"/>
      <c r="BI73" s="1254"/>
      <c r="BJ73" s="1254"/>
      <c r="BK73" s="1254"/>
      <c r="BL73" s="1254"/>
      <c r="BM73" s="1254"/>
      <c r="BN73" s="1254"/>
      <c r="BO73" s="1254"/>
      <c r="BP73" s="1255">
        <v>56.5</v>
      </c>
      <c r="BQ73" s="1255"/>
      <c r="BR73" s="1255"/>
      <c r="BS73" s="1255"/>
      <c r="BT73" s="1255"/>
      <c r="BU73" s="1255"/>
      <c r="BV73" s="1255"/>
      <c r="BW73" s="1255"/>
      <c r="BX73" s="1255">
        <v>44.4</v>
      </c>
      <c r="BY73" s="1255"/>
      <c r="BZ73" s="1255"/>
      <c r="CA73" s="1255"/>
      <c r="CB73" s="1255"/>
      <c r="CC73" s="1255"/>
      <c r="CD73" s="1255"/>
      <c r="CE73" s="1255"/>
      <c r="CF73" s="1255">
        <v>23.8</v>
      </c>
      <c r="CG73" s="1255"/>
      <c r="CH73" s="1255"/>
      <c r="CI73" s="1255"/>
      <c r="CJ73" s="1255"/>
      <c r="CK73" s="1255"/>
      <c r="CL73" s="1255"/>
      <c r="CM73" s="1255"/>
      <c r="CN73" s="1255">
        <v>8.6999999999999993</v>
      </c>
      <c r="CO73" s="1255"/>
      <c r="CP73" s="1255"/>
      <c r="CQ73" s="1255"/>
      <c r="CR73" s="1255"/>
      <c r="CS73" s="1255"/>
      <c r="CT73" s="1255"/>
      <c r="CU73" s="1255"/>
      <c r="CV73" s="1255">
        <v>1.9</v>
      </c>
      <c r="CW73" s="1255"/>
      <c r="CX73" s="1255"/>
      <c r="CY73" s="1255"/>
      <c r="CZ73" s="1255"/>
      <c r="DA73" s="1255"/>
      <c r="DB73" s="1255"/>
      <c r="DC73" s="1255"/>
    </row>
    <row r="74" spans="2:107">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579</v>
      </c>
      <c r="BC75" s="1254"/>
      <c r="BD75" s="1254"/>
      <c r="BE75" s="1254"/>
      <c r="BF75" s="1254"/>
      <c r="BG75" s="1254"/>
      <c r="BH75" s="1254"/>
      <c r="BI75" s="1254"/>
      <c r="BJ75" s="1254"/>
      <c r="BK75" s="1254"/>
      <c r="BL75" s="1254"/>
      <c r="BM75" s="1254"/>
      <c r="BN75" s="1254"/>
      <c r="BO75" s="1254"/>
      <c r="BP75" s="1255">
        <v>9.6999999999999993</v>
      </c>
      <c r="BQ75" s="1255"/>
      <c r="BR75" s="1255"/>
      <c r="BS75" s="1255"/>
      <c r="BT75" s="1255"/>
      <c r="BU75" s="1255"/>
      <c r="BV75" s="1255"/>
      <c r="BW75" s="1255"/>
      <c r="BX75" s="1255">
        <v>9.1999999999999993</v>
      </c>
      <c r="BY75" s="1255"/>
      <c r="BZ75" s="1255"/>
      <c r="CA75" s="1255"/>
      <c r="CB75" s="1255"/>
      <c r="CC75" s="1255"/>
      <c r="CD75" s="1255"/>
      <c r="CE75" s="1255"/>
      <c r="CF75" s="1255">
        <v>8.8000000000000007</v>
      </c>
      <c r="CG75" s="1255"/>
      <c r="CH75" s="1255"/>
      <c r="CI75" s="1255"/>
      <c r="CJ75" s="1255"/>
      <c r="CK75" s="1255"/>
      <c r="CL75" s="1255"/>
      <c r="CM75" s="1255"/>
      <c r="CN75" s="1255">
        <v>8.5</v>
      </c>
      <c r="CO75" s="1255"/>
      <c r="CP75" s="1255"/>
      <c r="CQ75" s="1255"/>
      <c r="CR75" s="1255"/>
      <c r="CS75" s="1255"/>
      <c r="CT75" s="1255"/>
      <c r="CU75" s="1255"/>
      <c r="CV75" s="1255">
        <v>8.5</v>
      </c>
      <c r="CW75" s="1255"/>
      <c r="CX75" s="1255"/>
      <c r="CY75" s="1255"/>
      <c r="CZ75" s="1255"/>
      <c r="DA75" s="1255"/>
      <c r="DB75" s="1255"/>
      <c r="DC75" s="1255"/>
    </row>
    <row r="76" spans="2:107">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c r="B77" s="1225"/>
      <c r="G77" s="1244"/>
      <c r="H77" s="1244"/>
      <c r="I77" s="1244"/>
      <c r="J77" s="1244"/>
      <c r="K77" s="1272"/>
      <c r="L77" s="1272"/>
      <c r="M77" s="1272"/>
      <c r="N77" s="1272"/>
      <c r="AN77" s="1250" t="s">
        <v>576</v>
      </c>
      <c r="AO77" s="1250"/>
      <c r="AP77" s="1250"/>
      <c r="AQ77" s="1250"/>
      <c r="AR77" s="1250"/>
      <c r="AS77" s="1250"/>
      <c r="AT77" s="1250"/>
      <c r="AU77" s="1250"/>
      <c r="AV77" s="1250"/>
      <c r="AW77" s="1250"/>
      <c r="AX77" s="1250"/>
      <c r="AY77" s="1250"/>
      <c r="AZ77" s="1250"/>
      <c r="BA77" s="1250"/>
      <c r="BB77" s="1254" t="s">
        <v>574</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579</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c r="B81" s="1225"/>
    </row>
    <row r="82" spans="2:109" ht="17.2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c r="DD84" s="1219"/>
      <c r="DE84" s="1219"/>
    </row>
    <row r="85" spans="2:109">
      <c r="DD85" s="1219"/>
      <c r="DE85" s="1219"/>
    </row>
  </sheetData>
  <sheetProtection algorithmName="SHA-512" hashValue="lUcOQ9Kb96mSrDVs1SCBJ9RZ1Uz8ztTkTxFotuidge9dwBhNYvD9UF2dZKXlXekZW/RkI/GN23ZZ4gQJRVLOFQ==" saltValue="tOyjbZqShTaypar7d5R1n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21C9E-6B3D-4A45-A916-92D108E1A685}">
  <sheetPr>
    <tabColor theme="4" tint="0.59999389629810485"/>
    <pageSetUpPr fitToPage="1"/>
  </sheetPr>
  <dimension ref="A1:DR125"/>
  <sheetViews>
    <sheetView tabSelected="1" topLeftCell="A25" zoomScale="40" zoomScaleNormal="4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3XiXWHWYlMhlDgYy+An4Wd0GCu5Dn542SgUjV3vfEvbJA8vc0jtzl7Fy8XXq6GvROIqcWTRtP4BnHA2sOOEtaQ==" saltValue="jvmOVShjwLcO6mBvt/G0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AC26F-DDBA-47CA-8236-0CF652C386F5}">
  <sheetPr>
    <tabColor theme="4" tint="0.59999389629810485"/>
    <pageSetUpPr fitToPage="1"/>
  </sheetPr>
  <dimension ref="A1:DR125"/>
  <sheetViews>
    <sheetView tabSelected="1" topLeftCell="A68" zoomScale="70" zoomScaleNormal="70"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474</v>
      </c>
    </row>
  </sheetData>
  <sheetProtection algorithmName="SHA-512" hashValue="pMvgv5Mt8Jy8HGU3w3OnunHsZqEOh6SV/aTitkecEcWW1NQlCFdF+zosj7QiQjIypkgzp0nszzXxlI7mDAxXsA==" saltValue="8/VYFPLhHn7b7Ie25zLtI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738D-2338-4427-8309-69BF1D6F8F39}">
  <dimension ref="A1"/>
  <sheetViews>
    <sheetView workbookViewId="0"/>
  </sheetViews>
  <sheetFormatPr defaultRowHeight="13.5"/>
  <sheetData/>
  <phoneticPr fontId="2"/>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523</v>
      </c>
      <c r="G2" s="151"/>
      <c r="H2" s="152"/>
    </row>
    <row r="3" spans="1:8">
      <c r="A3" s="148" t="s">
        <v>516</v>
      </c>
      <c r="B3" s="153"/>
      <c r="C3" s="154"/>
      <c r="D3" s="155">
        <v>39947</v>
      </c>
      <c r="E3" s="156"/>
      <c r="F3" s="157">
        <v>51264</v>
      </c>
      <c r="G3" s="158"/>
      <c r="H3" s="159"/>
    </row>
    <row r="4" spans="1:8">
      <c r="A4" s="160"/>
      <c r="B4" s="161"/>
      <c r="C4" s="162"/>
      <c r="D4" s="163">
        <v>8719</v>
      </c>
      <c r="E4" s="164"/>
      <c r="F4" s="165">
        <v>26040</v>
      </c>
      <c r="G4" s="166"/>
      <c r="H4" s="167"/>
    </row>
    <row r="5" spans="1:8">
      <c r="A5" s="148" t="s">
        <v>518</v>
      </c>
      <c r="B5" s="153"/>
      <c r="C5" s="154"/>
      <c r="D5" s="155">
        <v>37332</v>
      </c>
      <c r="E5" s="156"/>
      <c r="F5" s="157">
        <v>52068</v>
      </c>
      <c r="G5" s="158"/>
      <c r="H5" s="159"/>
    </row>
    <row r="6" spans="1:8">
      <c r="A6" s="160"/>
      <c r="B6" s="161"/>
      <c r="C6" s="162"/>
      <c r="D6" s="163">
        <v>1941</v>
      </c>
      <c r="E6" s="164"/>
      <c r="F6" s="165">
        <v>26936</v>
      </c>
      <c r="G6" s="166"/>
      <c r="H6" s="167"/>
    </row>
    <row r="7" spans="1:8">
      <c r="A7" s="148" t="s">
        <v>519</v>
      </c>
      <c r="B7" s="153"/>
      <c r="C7" s="154"/>
      <c r="D7" s="155">
        <v>46273</v>
      </c>
      <c r="E7" s="156"/>
      <c r="F7" s="157">
        <v>47161</v>
      </c>
      <c r="G7" s="158"/>
      <c r="H7" s="159"/>
    </row>
    <row r="8" spans="1:8">
      <c r="A8" s="160"/>
      <c r="B8" s="161"/>
      <c r="C8" s="162"/>
      <c r="D8" s="163">
        <v>1703</v>
      </c>
      <c r="E8" s="164"/>
      <c r="F8" s="165">
        <v>24595</v>
      </c>
      <c r="G8" s="166"/>
      <c r="H8" s="167"/>
    </row>
    <row r="9" spans="1:8">
      <c r="A9" s="148" t="s">
        <v>520</v>
      </c>
      <c r="B9" s="153"/>
      <c r="C9" s="154"/>
      <c r="D9" s="155">
        <v>41482</v>
      </c>
      <c r="E9" s="156"/>
      <c r="F9" s="157">
        <v>43423</v>
      </c>
      <c r="G9" s="158"/>
      <c r="H9" s="159"/>
    </row>
    <row r="10" spans="1:8">
      <c r="A10" s="160"/>
      <c r="B10" s="161"/>
      <c r="C10" s="162"/>
      <c r="D10" s="163">
        <v>4337</v>
      </c>
      <c r="E10" s="164"/>
      <c r="F10" s="165">
        <v>22207</v>
      </c>
      <c r="G10" s="166"/>
      <c r="H10" s="167"/>
    </row>
    <row r="11" spans="1:8">
      <c r="A11" s="148" t="s">
        <v>521</v>
      </c>
      <c r="B11" s="153"/>
      <c r="C11" s="154"/>
      <c r="D11" s="155">
        <v>23714</v>
      </c>
      <c r="E11" s="156"/>
      <c r="F11" s="157">
        <v>45265</v>
      </c>
      <c r="G11" s="158"/>
      <c r="H11" s="159"/>
    </row>
    <row r="12" spans="1:8">
      <c r="A12" s="160"/>
      <c r="B12" s="161"/>
      <c r="C12" s="168"/>
      <c r="D12" s="163">
        <v>4623</v>
      </c>
      <c r="E12" s="164"/>
      <c r="F12" s="165">
        <v>22600</v>
      </c>
      <c r="G12" s="166"/>
      <c r="H12" s="167"/>
    </row>
    <row r="13" spans="1:8">
      <c r="A13" s="148"/>
      <c r="B13" s="153"/>
      <c r="C13" s="169"/>
      <c r="D13" s="170">
        <v>37750</v>
      </c>
      <c r="E13" s="171"/>
      <c r="F13" s="172">
        <v>47836</v>
      </c>
      <c r="G13" s="173"/>
      <c r="H13" s="159"/>
    </row>
    <row r="14" spans="1:8">
      <c r="A14" s="160"/>
      <c r="B14" s="161"/>
      <c r="C14" s="162"/>
      <c r="D14" s="163">
        <v>4265</v>
      </c>
      <c r="E14" s="164"/>
      <c r="F14" s="165">
        <v>24476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8.35</v>
      </c>
      <c r="C19" s="174">
        <f>ROUND(VALUE(SUBSTITUTE(実質収支比率等に係る経年分析!G$48,"▲","-")),2)</f>
        <v>9.44</v>
      </c>
      <c r="D19" s="174">
        <f>ROUND(VALUE(SUBSTITUTE(実質収支比率等に係る経年分析!H$48,"▲","-")),2)</f>
        <v>10.87</v>
      </c>
      <c r="E19" s="174">
        <f>ROUND(VALUE(SUBSTITUTE(実質収支比率等に係る経年分析!I$48,"▲","-")),2)</f>
        <v>10.83</v>
      </c>
      <c r="F19" s="174">
        <f>ROUND(VALUE(SUBSTITUTE(実質収支比率等に係る経年分析!J$48,"▲","-")),2)</f>
        <v>12.06</v>
      </c>
    </row>
    <row r="20" spans="1:11">
      <c r="A20" s="174" t="s">
        <v>53</v>
      </c>
      <c r="B20" s="174">
        <f>ROUND(VALUE(SUBSTITUTE(実質収支比率等に係る経年分析!F$47,"▲","-")),2)</f>
        <v>8.3800000000000008</v>
      </c>
      <c r="C20" s="174">
        <f>ROUND(VALUE(SUBSTITUTE(実質収支比率等に係る経年分析!G$47,"▲","-")),2)</f>
        <v>13</v>
      </c>
      <c r="D20" s="174">
        <f>ROUND(VALUE(SUBSTITUTE(実質収支比率等に係る経年分析!H$47,"▲","-")),2)</f>
        <v>20.38</v>
      </c>
      <c r="E20" s="174">
        <f>ROUND(VALUE(SUBSTITUTE(実質収支比率等に係る経年分析!I$47,"▲","-")),2)</f>
        <v>20.27</v>
      </c>
      <c r="F20" s="174">
        <f>ROUND(VALUE(SUBSTITUTE(実質収支比率等に係る経年分析!J$47,"▲","-")),2)</f>
        <v>13.25</v>
      </c>
    </row>
    <row r="21" spans="1:11">
      <c r="A21" s="174" t="s">
        <v>54</v>
      </c>
      <c r="B21" s="174">
        <f>IF(ISNUMBER(VALUE(SUBSTITUTE(実質収支比率等に係る経年分析!F$49,"▲","-"))),ROUND(VALUE(SUBSTITUTE(実質収支比率等に係る経年分析!F$49,"▲","-")),2),NA())</f>
        <v>1.99</v>
      </c>
      <c r="C21" s="174">
        <f>IF(ISNUMBER(VALUE(SUBSTITUTE(実質収支比率等に係る経年分析!G$49,"▲","-"))),ROUND(VALUE(SUBSTITUTE(実質収支比率等に係る経年分析!G$49,"▲","-")),2),NA())</f>
        <v>6.37</v>
      </c>
      <c r="D21" s="174">
        <f>IF(ISNUMBER(VALUE(SUBSTITUTE(実質収支比率等に係る経年分析!H$49,"▲","-"))),ROUND(VALUE(SUBSTITUTE(実質収支比率等に係る経年分析!H$49,"▲","-")),2),NA())</f>
        <v>10.45</v>
      </c>
      <c r="E21" s="174">
        <f>IF(ISNUMBER(VALUE(SUBSTITUTE(実質収支比率等に係る経年分析!I$49,"▲","-"))),ROUND(VALUE(SUBSTITUTE(実質収支比率等に係る経年分析!I$49,"▲","-")),2),NA())</f>
        <v>-0.64</v>
      </c>
      <c r="F21" s="174">
        <f>IF(ISNUMBER(VALUE(SUBSTITUTE(実質収支比率等に係る経年分析!J$49,"▲","-"))),ROUND(VALUE(SUBSTITUTE(実質収支比率等に係る経年分析!J$49,"▲","-")),2),NA())</f>
        <v>-1.44</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c r="A33" s="175" t="str">
        <f>IF(連結実質赤字比率に係る赤字・黒字の構成分析!C$37="",NA(),連結実質赤字比率に係る赤字・黒字の構成分析!C$37)</f>
        <v>土地区画整理事業特別会計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c r="A34" s="175" t="str">
        <f>IF(連結実質赤字比率に係る赤字・黒字の構成分析!C$36="",NA(),連結実質赤字比率に係る赤字・黒字の構成分析!C$36)</f>
        <v>国民健康保険特別会計</v>
      </c>
      <c r="B34" s="175">
        <f>IF(ROUND(VALUE(SUBSTITUTE(連結実質赤字比率に係る赤字・黒字の構成分析!F$36,"▲", "-")), 2) &lt; 0, ABS(ROUND(VALUE(SUBSTITUTE(連結実質赤字比率に係る赤字・黒字の構成分析!F$36,"▲", "-")), 2)), NA())</f>
        <v>1.3</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0.67</v>
      </c>
      <c r="H34" s="175">
        <f>IF(ROUND(VALUE(SUBSTITUTE(連結実質赤字比率に係る赤字・黒字の構成分析!I$36,"▲", "-")), 2) &lt; 0, ABS(ROUND(VALUE(SUBSTITUTE(連結実質赤字比率に係る赤字・黒字の構成分析!I$36,"▲", "-")), 2)), NA())</f>
        <v>0.11</v>
      </c>
      <c r="I34" s="175" t="e">
        <f>IF(ROUND(VALUE(SUBSTITUTE(連結実質赤字比率に係る赤字・黒字の構成分析!I$36,"▲", "-")), 2) &gt;= 0, ABS(ROUND(VALUE(SUBSTITUTE(連結実質赤字比率に係る赤字・黒字の構成分析!I$36,"▲", "-")), 2)), NA())</f>
        <v>#N/A</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v>
      </c>
    </row>
    <row r="35" spans="1:16">
      <c r="A35" s="175" t="str">
        <f>IF(連結実質赤字比率に係る赤字・黒字の構成分析!C$35="",NA(),連結実質赤字比率に係る赤字・黒字の構成分析!C$35)</f>
        <v>集落排水事業特別会計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0.34</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12.05</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919</v>
      </c>
      <c r="E42" s="176"/>
      <c r="F42" s="176"/>
      <c r="G42" s="176">
        <f>'実質公債費比率（分子）の構造'!L$52</f>
        <v>912</v>
      </c>
      <c r="H42" s="176"/>
      <c r="I42" s="176"/>
      <c r="J42" s="176">
        <f>'実質公債費比率（分子）の構造'!M$52</f>
        <v>893</v>
      </c>
      <c r="K42" s="176"/>
      <c r="L42" s="176"/>
      <c r="M42" s="176">
        <f>'実質公債費比率（分子）の構造'!N$52</f>
        <v>867</v>
      </c>
      <c r="N42" s="176"/>
      <c r="O42" s="176"/>
      <c r="P42" s="176">
        <f>'実質公債費比率（分子）の構造'!O$52</f>
        <v>844</v>
      </c>
    </row>
    <row r="43" spans="1:16">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74</v>
      </c>
      <c r="C45" s="176"/>
      <c r="D45" s="176"/>
      <c r="E45" s="176">
        <f>'実質公債費比率（分子）の構造'!L$49</f>
        <v>79</v>
      </c>
      <c r="F45" s="176"/>
      <c r="G45" s="176"/>
      <c r="H45" s="176">
        <f>'実質公債費比率（分子）の構造'!M$49</f>
        <v>81</v>
      </c>
      <c r="I45" s="176"/>
      <c r="J45" s="176"/>
      <c r="K45" s="176">
        <f>'実質公債費比率（分子）の構造'!N$49</f>
        <v>84</v>
      </c>
      <c r="L45" s="176"/>
      <c r="M45" s="176"/>
      <c r="N45" s="176">
        <f>'実質公債費比率（分子）の構造'!O$49</f>
        <v>83</v>
      </c>
      <c r="O45" s="176"/>
      <c r="P45" s="176"/>
    </row>
    <row r="46" spans="1:16">
      <c r="A46" s="176" t="s">
        <v>64</v>
      </c>
      <c r="B46" s="176">
        <f>'実質公債費比率（分子）の構造'!K$48</f>
        <v>27</v>
      </c>
      <c r="C46" s="176"/>
      <c r="D46" s="176"/>
      <c r="E46" s="176">
        <f>'実質公債費比率（分子）の構造'!L$48</f>
        <v>27</v>
      </c>
      <c r="F46" s="176"/>
      <c r="G46" s="176"/>
      <c r="H46" s="176">
        <f>'実質公債費比率（分子）の構造'!M$48</f>
        <v>26</v>
      </c>
      <c r="I46" s="176"/>
      <c r="J46" s="176"/>
      <c r="K46" s="176">
        <f>'実質公債費比率（分子）の構造'!N$48</f>
        <v>23</v>
      </c>
      <c r="L46" s="176"/>
      <c r="M46" s="176"/>
      <c r="N46" s="176">
        <f>'実質公債費比率（分子）の構造'!O$48</f>
        <v>28</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1379</v>
      </c>
      <c r="C49" s="176"/>
      <c r="D49" s="176"/>
      <c r="E49" s="176">
        <f>'実質公債費比率（分子）の構造'!L$45</f>
        <v>1353</v>
      </c>
      <c r="F49" s="176"/>
      <c r="G49" s="176"/>
      <c r="H49" s="176">
        <f>'実質公債費比率（分子）の構造'!M$45</f>
        <v>1357</v>
      </c>
      <c r="I49" s="176"/>
      <c r="J49" s="176"/>
      <c r="K49" s="176">
        <f>'実質公債費比率（分子）の構造'!N$45</f>
        <v>1339</v>
      </c>
      <c r="L49" s="176"/>
      <c r="M49" s="176"/>
      <c r="N49" s="176">
        <f>'実質公債費比率（分子）の構造'!O$45</f>
        <v>1327</v>
      </c>
      <c r="O49" s="176"/>
      <c r="P49" s="176"/>
    </row>
    <row r="50" spans="1:16">
      <c r="A50" s="176" t="s">
        <v>67</v>
      </c>
      <c r="B50" s="176" t="e">
        <f>NA()</f>
        <v>#N/A</v>
      </c>
      <c r="C50" s="176">
        <f>IF(ISNUMBER('実質公債費比率（分子）の構造'!K$53),'実質公債費比率（分子）の構造'!K$53,NA())</f>
        <v>561</v>
      </c>
      <c r="D50" s="176" t="e">
        <f>NA()</f>
        <v>#N/A</v>
      </c>
      <c r="E50" s="176" t="e">
        <f>NA()</f>
        <v>#N/A</v>
      </c>
      <c r="F50" s="176">
        <f>IF(ISNUMBER('実質公債費比率（分子）の構造'!L$53),'実質公債費比率（分子）の構造'!L$53,NA())</f>
        <v>547</v>
      </c>
      <c r="G50" s="176" t="e">
        <f>NA()</f>
        <v>#N/A</v>
      </c>
      <c r="H50" s="176" t="e">
        <f>NA()</f>
        <v>#N/A</v>
      </c>
      <c r="I50" s="176">
        <f>IF(ISNUMBER('実質公債費比率（分子）の構造'!M$53),'実質公債費比率（分子）の構造'!M$53,NA())</f>
        <v>571</v>
      </c>
      <c r="J50" s="176" t="e">
        <f>NA()</f>
        <v>#N/A</v>
      </c>
      <c r="K50" s="176" t="e">
        <f>NA()</f>
        <v>#N/A</v>
      </c>
      <c r="L50" s="176">
        <f>IF(ISNUMBER('実質公債費比率（分子）の構造'!N$53),'実質公債費比率（分子）の構造'!N$53,NA())</f>
        <v>579</v>
      </c>
      <c r="M50" s="176" t="e">
        <f>NA()</f>
        <v>#N/A</v>
      </c>
      <c r="N50" s="176" t="e">
        <f>NA()</f>
        <v>#N/A</v>
      </c>
      <c r="O50" s="176">
        <f>IF(ISNUMBER('実質公債費比率（分子）の構造'!O$53),'実質公債費比率（分子）の構造'!O$53,NA())</f>
        <v>594</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9871</v>
      </c>
      <c r="E56" s="175"/>
      <c r="F56" s="175"/>
      <c r="G56" s="175">
        <f>'将来負担比率（分子）の構造'!J$52</f>
        <v>9580</v>
      </c>
      <c r="H56" s="175"/>
      <c r="I56" s="175"/>
      <c r="J56" s="175">
        <f>'将来負担比率（分子）の構造'!K$52</f>
        <v>9326</v>
      </c>
      <c r="K56" s="175"/>
      <c r="L56" s="175"/>
      <c r="M56" s="175">
        <f>'将来負担比率（分子）の構造'!L$52</f>
        <v>8658</v>
      </c>
      <c r="N56" s="175"/>
      <c r="O56" s="175"/>
      <c r="P56" s="175">
        <f>'将来負担比率（分子）の構造'!M$52</f>
        <v>7808</v>
      </c>
    </row>
    <row r="57" spans="1:16">
      <c r="A57" s="175" t="s">
        <v>42</v>
      </c>
      <c r="B57" s="175"/>
      <c r="C57" s="175"/>
      <c r="D57" s="175">
        <f>'将来負担比率（分子）の構造'!I$51</f>
        <v>1</v>
      </c>
      <c r="E57" s="175"/>
      <c r="F57" s="175"/>
      <c r="G57" s="175">
        <f>'将来負担比率（分子）の構造'!J$51</f>
        <v>0</v>
      </c>
      <c r="H57" s="175"/>
      <c r="I57" s="175"/>
      <c r="J57" s="175">
        <f>'将来負担比率（分子）の構造'!K$51</f>
        <v>0</v>
      </c>
      <c r="K57" s="175"/>
      <c r="L57" s="175"/>
      <c r="M57" s="175">
        <f>'将来負担比率（分子）の構造'!L$51</f>
        <v>0</v>
      </c>
      <c r="N57" s="175"/>
      <c r="O57" s="175"/>
      <c r="P57" s="175">
        <f>'将来負担比率（分子）の構造'!M$51</f>
        <v>0</v>
      </c>
    </row>
    <row r="58" spans="1:16">
      <c r="A58" s="175" t="s">
        <v>41</v>
      </c>
      <c r="B58" s="175"/>
      <c r="C58" s="175"/>
      <c r="D58" s="175">
        <f>'将来負担比率（分子）の構造'!I$50</f>
        <v>2142</v>
      </c>
      <c r="E58" s="175"/>
      <c r="F58" s="175"/>
      <c r="G58" s="175">
        <f>'将来負担比率（分子）の構造'!J$50</f>
        <v>2624</v>
      </c>
      <c r="H58" s="175"/>
      <c r="I58" s="175"/>
      <c r="J58" s="175">
        <f>'将来負担比率（分子）の構造'!K$50</f>
        <v>3526</v>
      </c>
      <c r="K58" s="175"/>
      <c r="L58" s="175"/>
      <c r="M58" s="175">
        <f>'将来負担比率（分子）の構造'!L$50</f>
        <v>4246</v>
      </c>
      <c r="N58" s="175"/>
      <c r="O58" s="175"/>
      <c r="P58" s="175">
        <f>'将来負担比率（分子）の構造'!M$50</f>
        <v>4027</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393</v>
      </c>
      <c r="C62" s="175"/>
      <c r="D62" s="175"/>
      <c r="E62" s="175">
        <f>'将来負担比率（分子）の構造'!J$45</f>
        <v>428</v>
      </c>
      <c r="F62" s="175"/>
      <c r="G62" s="175"/>
      <c r="H62" s="175">
        <f>'将来負担比率（分子）の構造'!K$45</f>
        <v>286</v>
      </c>
      <c r="I62" s="175"/>
      <c r="J62" s="175"/>
      <c r="K62" s="175">
        <f>'将来負担比率（分子）の構造'!L$45</f>
        <v>203</v>
      </c>
      <c r="L62" s="175"/>
      <c r="M62" s="175"/>
      <c r="N62" s="175">
        <f>'将来負担比率（分子）の構造'!M$45</f>
        <v>225</v>
      </c>
      <c r="O62" s="175"/>
      <c r="P62" s="175"/>
    </row>
    <row r="63" spans="1:16">
      <c r="A63" s="175" t="s">
        <v>34</v>
      </c>
      <c r="B63" s="175">
        <f>'将来負担比率（分子）の構造'!I$44</f>
        <v>667</v>
      </c>
      <c r="C63" s="175"/>
      <c r="D63" s="175"/>
      <c r="E63" s="175">
        <f>'将来負担比率（分子）の構造'!J$44</f>
        <v>635</v>
      </c>
      <c r="F63" s="175"/>
      <c r="G63" s="175"/>
      <c r="H63" s="175">
        <f>'将来負担比率（分子）の構造'!K$44</f>
        <v>515</v>
      </c>
      <c r="I63" s="175"/>
      <c r="J63" s="175"/>
      <c r="K63" s="175">
        <f>'将来負担比率（分子）の構造'!L$44</f>
        <v>664</v>
      </c>
      <c r="L63" s="175"/>
      <c r="M63" s="175"/>
      <c r="N63" s="175">
        <f>'将来負担比率（分子）の構造'!M$44</f>
        <v>597</v>
      </c>
      <c r="O63" s="175"/>
      <c r="P63" s="175"/>
    </row>
    <row r="64" spans="1:16">
      <c r="A64" s="175" t="s">
        <v>33</v>
      </c>
      <c r="B64" s="175">
        <f>'将来負担比率（分子）の構造'!I$43</f>
        <v>353</v>
      </c>
      <c r="C64" s="175"/>
      <c r="D64" s="175"/>
      <c r="E64" s="175">
        <f>'将来負担比率（分子）の構造'!J$43</f>
        <v>371</v>
      </c>
      <c r="F64" s="175"/>
      <c r="G64" s="175"/>
      <c r="H64" s="175">
        <f>'将来負担比率（分子）の構造'!K$43</f>
        <v>309</v>
      </c>
      <c r="I64" s="175"/>
      <c r="J64" s="175"/>
      <c r="K64" s="175">
        <f>'将来負担比率（分子）の構造'!L$43</f>
        <v>292</v>
      </c>
      <c r="L64" s="175"/>
      <c r="M64" s="175"/>
      <c r="N64" s="175">
        <f>'将来負担比率（分子）の構造'!M$43</f>
        <v>294</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13980</v>
      </c>
      <c r="C66" s="175"/>
      <c r="D66" s="175"/>
      <c r="E66" s="175">
        <f>'将来負担比率（分子）の構造'!J$41</f>
        <v>13558</v>
      </c>
      <c r="F66" s="175"/>
      <c r="G66" s="175"/>
      <c r="H66" s="175">
        <f>'将来負担比率（分子）の構造'!K$41</f>
        <v>13377</v>
      </c>
      <c r="I66" s="175"/>
      <c r="J66" s="175"/>
      <c r="K66" s="175">
        <f>'将来負担比率（分子）の構造'!L$41</f>
        <v>12333</v>
      </c>
      <c r="L66" s="175"/>
      <c r="M66" s="175"/>
      <c r="N66" s="175">
        <f>'将来負担比率（分子）の構造'!M$41</f>
        <v>10857</v>
      </c>
      <c r="O66" s="175"/>
      <c r="P66" s="175"/>
    </row>
    <row r="67" spans="1:16">
      <c r="A67" s="175" t="s">
        <v>71</v>
      </c>
      <c r="B67" s="175" t="e">
        <f>NA()</f>
        <v>#N/A</v>
      </c>
      <c r="C67" s="175">
        <f>IF(ISNUMBER('将来負担比率（分子）の構造'!I$53), IF('将来負担比率（分子）の構造'!I$53 &lt; 0, 0, '将来負担比率（分子）の構造'!I$53), NA())</f>
        <v>3380</v>
      </c>
      <c r="D67" s="175" t="e">
        <f>NA()</f>
        <v>#N/A</v>
      </c>
      <c r="E67" s="175" t="e">
        <f>NA()</f>
        <v>#N/A</v>
      </c>
      <c r="F67" s="175">
        <f>IF(ISNUMBER('将来負担比率（分子）の構造'!J$53), IF('将来負担比率（分子）の構造'!J$53 &lt; 0, 0, '将来負担比率（分子）の構造'!J$53), NA())</f>
        <v>2788</v>
      </c>
      <c r="G67" s="175" t="e">
        <f>NA()</f>
        <v>#N/A</v>
      </c>
      <c r="H67" s="175" t="e">
        <f>NA()</f>
        <v>#N/A</v>
      </c>
      <c r="I67" s="175">
        <f>IF(ISNUMBER('将来負担比率（分子）の構造'!K$53), IF('将来負担比率（分子）の構造'!K$53 &lt; 0, 0, '将来負担比率（分子）の構造'!K$53), NA())</f>
        <v>1636</v>
      </c>
      <c r="J67" s="175" t="e">
        <f>NA()</f>
        <v>#N/A</v>
      </c>
      <c r="K67" s="175" t="e">
        <f>NA()</f>
        <v>#N/A</v>
      </c>
      <c r="L67" s="175">
        <f>IF(ISNUMBER('将来負担比率（分子）の構造'!L$53), IF('将来負担比率（分子）の構造'!L$53 &lt; 0, 0, '将来負担比率（分子）の構造'!L$53), NA())</f>
        <v>588</v>
      </c>
      <c r="M67" s="175" t="e">
        <f>NA()</f>
        <v>#N/A</v>
      </c>
      <c r="N67" s="175" t="e">
        <f>NA()</f>
        <v>#N/A</v>
      </c>
      <c r="O67" s="175">
        <f>IF(ISNUMBER('将来負担比率（分子）の構造'!M$53), IF('将来負担比率（分子）の構造'!M$53 &lt; 0, 0, '将来負担比率（分子）の構造'!M$53), NA())</f>
        <v>138</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1578</v>
      </c>
      <c r="C72" s="179">
        <f>基金残高に係る経年分析!G55</f>
        <v>1546</v>
      </c>
      <c r="D72" s="179">
        <f>基金残高に係る経年分析!H55</f>
        <v>1026</v>
      </c>
    </row>
    <row r="73" spans="1:16">
      <c r="A73" s="178" t="s">
        <v>74</v>
      </c>
      <c r="B73" s="179">
        <f>基金残高に係る経年分析!F56</f>
        <v>250</v>
      </c>
      <c r="C73" s="179">
        <f>基金残高に係る経年分析!G56</f>
        <v>351</v>
      </c>
      <c r="D73" s="179">
        <f>基金残高に係る経年分析!H56</f>
        <v>80</v>
      </c>
    </row>
    <row r="74" spans="1:16">
      <c r="A74" s="178" t="s">
        <v>75</v>
      </c>
      <c r="B74" s="179">
        <f>基金残高に係る経年分析!F57</f>
        <v>2632</v>
      </c>
      <c r="C74" s="179">
        <f>基金残高に係る経年分析!G57</f>
        <v>3330</v>
      </c>
      <c r="D74" s="179">
        <f>基金残高に係る経年分析!H57</f>
        <v>3951</v>
      </c>
    </row>
  </sheetData>
  <sheetProtection algorithmName="SHA-512" hashValue="22Dd1JDr/2Km7z76AQ0NSiYwvnR7NuSX3axGcGYjggFeJ5NstintyuB1iLIP+9vGzTKKJZIxVienMChixys3Ug==" saltValue="6k/24x0hc/H2652VScJv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election activeCell="B25" sqref="B25:Q25"/>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3008963</v>
      </c>
      <c r="S5" s="677"/>
      <c r="T5" s="677"/>
      <c r="U5" s="677"/>
      <c r="V5" s="677"/>
      <c r="W5" s="677"/>
      <c r="X5" s="677"/>
      <c r="Y5" s="702"/>
      <c r="Z5" s="715">
        <v>16</v>
      </c>
      <c r="AA5" s="715"/>
      <c r="AB5" s="715"/>
      <c r="AC5" s="715"/>
      <c r="AD5" s="716">
        <v>3005397</v>
      </c>
      <c r="AE5" s="716"/>
      <c r="AF5" s="716"/>
      <c r="AG5" s="716"/>
      <c r="AH5" s="716"/>
      <c r="AI5" s="716"/>
      <c r="AJ5" s="716"/>
      <c r="AK5" s="716"/>
      <c r="AL5" s="703">
        <v>38.700000000000003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3008963</v>
      </c>
      <c r="BH5" s="622"/>
      <c r="BI5" s="622"/>
      <c r="BJ5" s="622"/>
      <c r="BK5" s="622"/>
      <c r="BL5" s="622"/>
      <c r="BM5" s="622"/>
      <c r="BN5" s="623"/>
      <c r="BO5" s="659">
        <v>100</v>
      </c>
      <c r="BP5" s="659"/>
      <c r="BQ5" s="659"/>
      <c r="BR5" s="659"/>
      <c r="BS5" s="660" t="s">
        <v>121</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99597</v>
      </c>
      <c r="S6" s="622"/>
      <c r="T6" s="622"/>
      <c r="U6" s="622"/>
      <c r="V6" s="622"/>
      <c r="W6" s="622"/>
      <c r="X6" s="622"/>
      <c r="Y6" s="623"/>
      <c r="Z6" s="659">
        <v>0.5</v>
      </c>
      <c r="AA6" s="659"/>
      <c r="AB6" s="659"/>
      <c r="AC6" s="659"/>
      <c r="AD6" s="660">
        <v>99597</v>
      </c>
      <c r="AE6" s="660"/>
      <c r="AF6" s="660"/>
      <c r="AG6" s="660"/>
      <c r="AH6" s="660"/>
      <c r="AI6" s="660"/>
      <c r="AJ6" s="660"/>
      <c r="AK6" s="660"/>
      <c r="AL6" s="624">
        <v>1.3</v>
      </c>
      <c r="AM6" s="625"/>
      <c r="AN6" s="625"/>
      <c r="AO6" s="661"/>
      <c r="AP6" s="618" t="s">
        <v>222</v>
      </c>
      <c r="AQ6" s="619"/>
      <c r="AR6" s="619"/>
      <c r="AS6" s="619"/>
      <c r="AT6" s="619"/>
      <c r="AU6" s="619"/>
      <c r="AV6" s="619"/>
      <c r="AW6" s="619"/>
      <c r="AX6" s="619"/>
      <c r="AY6" s="619"/>
      <c r="AZ6" s="619"/>
      <c r="BA6" s="619"/>
      <c r="BB6" s="619"/>
      <c r="BC6" s="619"/>
      <c r="BD6" s="619"/>
      <c r="BE6" s="619"/>
      <c r="BF6" s="620"/>
      <c r="BG6" s="621">
        <v>3008963</v>
      </c>
      <c r="BH6" s="622"/>
      <c r="BI6" s="622"/>
      <c r="BJ6" s="622"/>
      <c r="BK6" s="622"/>
      <c r="BL6" s="622"/>
      <c r="BM6" s="622"/>
      <c r="BN6" s="623"/>
      <c r="BO6" s="659">
        <v>100</v>
      </c>
      <c r="BP6" s="659"/>
      <c r="BQ6" s="659"/>
      <c r="BR6" s="659"/>
      <c r="BS6" s="660" t="s">
        <v>121</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111578</v>
      </c>
      <c r="CS6" s="622"/>
      <c r="CT6" s="622"/>
      <c r="CU6" s="622"/>
      <c r="CV6" s="622"/>
      <c r="CW6" s="622"/>
      <c r="CX6" s="622"/>
      <c r="CY6" s="623"/>
      <c r="CZ6" s="703">
        <v>0.6</v>
      </c>
      <c r="DA6" s="685"/>
      <c r="DB6" s="685"/>
      <c r="DC6" s="705"/>
      <c r="DD6" s="627" t="s">
        <v>121</v>
      </c>
      <c r="DE6" s="622"/>
      <c r="DF6" s="622"/>
      <c r="DG6" s="622"/>
      <c r="DH6" s="622"/>
      <c r="DI6" s="622"/>
      <c r="DJ6" s="622"/>
      <c r="DK6" s="622"/>
      <c r="DL6" s="622"/>
      <c r="DM6" s="622"/>
      <c r="DN6" s="622"/>
      <c r="DO6" s="622"/>
      <c r="DP6" s="623"/>
      <c r="DQ6" s="627">
        <v>111578</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528</v>
      </c>
      <c r="S7" s="622"/>
      <c r="T7" s="622"/>
      <c r="U7" s="622"/>
      <c r="V7" s="622"/>
      <c r="W7" s="622"/>
      <c r="X7" s="622"/>
      <c r="Y7" s="623"/>
      <c r="Z7" s="659">
        <v>0</v>
      </c>
      <c r="AA7" s="659"/>
      <c r="AB7" s="659"/>
      <c r="AC7" s="659"/>
      <c r="AD7" s="660">
        <v>528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1276531</v>
      </c>
      <c r="BH7" s="622"/>
      <c r="BI7" s="622"/>
      <c r="BJ7" s="622"/>
      <c r="BK7" s="622"/>
      <c r="BL7" s="622"/>
      <c r="BM7" s="622"/>
      <c r="BN7" s="623"/>
      <c r="BO7" s="659">
        <v>42.4</v>
      </c>
      <c r="BP7" s="659"/>
      <c r="BQ7" s="659"/>
      <c r="BR7" s="659"/>
      <c r="BS7" s="660" t="s">
        <v>121</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3306813</v>
      </c>
      <c r="CS7" s="622"/>
      <c r="CT7" s="622"/>
      <c r="CU7" s="622"/>
      <c r="CV7" s="622"/>
      <c r="CW7" s="622"/>
      <c r="CX7" s="622"/>
      <c r="CY7" s="623"/>
      <c r="CZ7" s="659">
        <v>18.7</v>
      </c>
      <c r="DA7" s="659"/>
      <c r="DB7" s="659"/>
      <c r="DC7" s="659"/>
      <c r="DD7" s="627">
        <v>3243</v>
      </c>
      <c r="DE7" s="622"/>
      <c r="DF7" s="622"/>
      <c r="DG7" s="622"/>
      <c r="DH7" s="622"/>
      <c r="DI7" s="622"/>
      <c r="DJ7" s="622"/>
      <c r="DK7" s="622"/>
      <c r="DL7" s="622"/>
      <c r="DM7" s="622"/>
      <c r="DN7" s="622"/>
      <c r="DO7" s="622"/>
      <c r="DP7" s="623"/>
      <c r="DQ7" s="627">
        <v>3178838</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6688</v>
      </c>
      <c r="S8" s="622"/>
      <c r="T8" s="622"/>
      <c r="U8" s="622"/>
      <c r="V8" s="622"/>
      <c r="W8" s="622"/>
      <c r="X8" s="622"/>
      <c r="Y8" s="623"/>
      <c r="Z8" s="659">
        <v>0</v>
      </c>
      <c r="AA8" s="659"/>
      <c r="AB8" s="659"/>
      <c r="AC8" s="659"/>
      <c r="AD8" s="660">
        <v>6688</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55676</v>
      </c>
      <c r="BH8" s="622"/>
      <c r="BI8" s="622"/>
      <c r="BJ8" s="622"/>
      <c r="BK8" s="622"/>
      <c r="BL8" s="622"/>
      <c r="BM8" s="622"/>
      <c r="BN8" s="623"/>
      <c r="BO8" s="659">
        <v>1.9</v>
      </c>
      <c r="BP8" s="659"/>
      <c r="BQ8" s="659"/>
      <c r="BR8" s="659"/>
      <c r="BS8" s="660" t="s">
        <v>121</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7824928</v>
      </c>
      <c r="CS8" s="622"/>
      <c r="CT8" s="622"/>
      <c r="CU8" s="622"/>
      <c r="CV8" s="622"/>
      <c r="CW8" s="622"/>
      <c r="CX8" s="622"/>
      <c r="CY8" s="623"/>
      <c r="CZ8" s="659">
        <v>44.1</v>
      </c>
      <c r="DA8" s="659"/>
      <c r="DB8" s="659"/>
      <c r="DC8" s="659"/>
      <c r="DD8" s="627">
        <v>495</v>
      </c>
      <c r="DE8" s="622"/>
      <c r="DF8" s="622"/>
      <c r="DG8" s="622"/>
      <c r="DH8" s="622"/>
      <c r="DI8" s="622"/>
      <c r="DJ8" s="622"/>
      <c r="DK8" s="622"/>
      <c r="DL8" s="622"/>
      <c r="DM8" s="622"/>
      <c r="DN8" s="622"/>
      <c r="DO8" s="622"/>
      <c r="DP8" s="623"/>
      <c r="DQ8" s="627">
        <v>3329518</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7428</v>
      </c>
      <c r="S9" s="622"/>
      <c r="T9" s="622"/>
      <c r="U9" s="622"/>
      <c r="V9" s="622"/>
      <c r="W9" s="622"/>
      <c r="X9" s="622"/>
      <c r="Y9" s="623"/>
      <c r="Z9" s="659">
        <v>0</v>
      </c>
      <c r="AA9" s="659"/>
      <c r="AB9" s="659"/>
      <c r="AC9" s="659"/>
      <c r="AD9" s="660">
        <v>7428</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1116457</v>
      </c>
      <c r="BH9" s="622"/>
      <c r="BI9" s="622"/>
      <c r="BJ9" s="622"/>
      <c r="BK9" s="622"/>
      <c r="BL9" s="622"/>
      <c r="BM9" s="622"/>
      <c r="BN9" s="623"/>
      <c r="BO9" s="659">
        <v>37.1</v>
      </c>
      <c r="BP9" s="659"/>
      <c r="BQ9" s="659"/>
      <c r="BR9" s="659"/>
      <c r="BS9" s="660" t="s">
        <v>121</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1103615</v>
      </c>
      <c r="CS9" s="622"/>
      <c r="CT9" s="622"/>
      <c r="CU9" s="622"/>
      <c r="CV9" s="622"/>
      <c r="CW9" s="622"/>
      <c r="CX9" s="622"/>
      <c r="CY9" s="623"/>
      <c r="CZ9" s="659">
        <v>6.2</v>
      </c>
      <c r="DA9" s="659"/>
      <c r="DB9" s="659"/>
      <c r="DC9" s="659"/>
      <c r="DD9" s="627" t="s">
        <v>121</v>
      </c>
      <c r="DE9" s="622"/>
      <c r="DF9" s="622"/>
      <c r="DG9" s="622"/>
      <c r="DH9" s="622"/>
      <c r="DI9" s="622"/>
      <c r="DJ9" s="622"/>
      <c r="DK9" s="622"/>
      <c r="DL9" s="622"/>
      <c r="DM9" s="622"/>
      <c r="DN9" s="622"/>
      <c r="DO9" s="622"/>
      <c r="DP9" s="623"/>
      <c r="DQ9" s="627">
        <v>882304</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55356</v>
      </c>
      <c r="BH10" s="622"/>
      <c r="BI10" s="622"/>
      <c r="BJ10" s="622"/>
      <c r="BK10" s="622"/>
      <c r="BL10" s="622"/>
      <c r="BM10" s="622"/>
      <c r="BN10" s="623"/>
      <c r="BO10" s="659">
        <v>1.8</v>
      </c>
      <c r="BP10" s="659"/>
      <c r="BQ10" s="659"/>
      <c r="BR10" s="659"/>
      <c r="BS10" s="660" t="s">
        <v>121</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652523</v>
      </c>
      <c r="S11" s="622"/>
      <c r="T11" s="622"/>
      <c r="U11" s="622"/>
      <c r="V11" s="622"/>
      <c r="W11" s="622"/>
      <c r="X11" s="622"/>
      <c r="Y11" s="623"/>
      <c r="Z11" s="624">
        <v>3.5</v>
      </c>
      <c r="AA11" s="625"/>
      <c r="AB11" s="625"/>
      <c r="AC11" s="626"/>
      <c r="AD11" s="627">
        <v>652523</v>
      </c>
      <c r="AE11" s="622"/>
      <c r="AF11" s="622"/>
      <c r="AG11" s="622"/>
      <c r="AH11" s="622"/>
      <c r="AI11" s="622"/>
      <c r="AJ11" s="622"/>
      <c r="AK11" s="623"/>
      <c r="AL11" s="624">
        <v>8.4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49042</v>
      </c>
      <c r="BH11" s="622"/>
      <c r="BI11" s="622"/>
      <c r="BJ11" s="622"/>
      <c r="BK11" s="622"/>
      <c r="BL11" s="622"/>
      <c r="BM11" s="622"/>
      <c r="BN11" s="623"/>
      <c r="BO11" s="659">
        <v>1.6</v>
      </c>
      <c r="BP11" s="659"/>
      <c r="BQ11" s="659"/>
      <c r="BR11" s="659"/>
      <c r="BS11" s="660" t="s">
        <v>121</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617416</v>
      </c>
      <c r="CS11" s="622"/>
      <c r="CT11" s="622"/>
      <c r="CU11" s="622"/>
      <c r="CV11" s="622"/>
      <c r="CW11" s="622"/>
      <c r="CX11" s="622"/>
      <c r="CY11" s="623"/>
      <c r="CZ11" s="659">
        <v>3.5</v>
      </c>
      <c r="DA11" s="659"/>
      <c r="DB11" s="659"/>
      <c r="DC11" s="659"/>
      <c r="DD11" s="627">
        <v>185645</v>
      </c>
      <c r="DE11" s="622"/>
      <c r="DF11" s="622"/>
      <c r="DG11" s="622"/>
      <c r="DH11" s="622"/>
      <c r="DI11" s="622"/>
      <c r="DJ11" s="622"/>
      <c r="DK11" s="622"/>
      <c r="DL11" s="622"/>
      <c r="DM11" s="622"/>
      <c r="DN11" s="622"/>
      <c r="DO11" s="622"/>
      <c r="DP11" s="623"/>
      <c r="DQ11" s="627">
        <v>316334</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66157</v>
      </c>
      <c r="S12" s="622"/>
      <c r="T12" s="622"/>
      <c r="U12" s="622"/>
      <c r="V12" s="622"/>
      <c r="W12" s="622"/>
      <c r="X12" s="622"/>
      <c r="Y12" s="623"/>
      <c r="Z12" s="659">
        <v>0.4</v>
      </c>
      <c r="AA12" s="659"/>
      <c r="AB12" s="659"/>
      <c r="AC12" s="659"/>
      <c r="AD12" s="660">
        <v>66157</v>
      </c>
      <c r="AE12" s="660"/>
      <c r="AF12" s="660"/>
      <c r="AG12" s="660"/>
      <c r="AH12" s="660"/>
      <c r="AI12" s="660"/>
      <c r="AJ12" s="660"/>
      <c r="AK12" s="660"/>
      <c r="AL12" s="624">
        <v>0.9</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1470802</v>
      </c>
      <c r="BH12" s="622"/>
      <c r="BI12" s="622"/>
      <c r="BJ12" s="622"/>
      <c r="BK12" s="622"/>
      <c r="BL12" s="622"/>
      <c r="BM12" s="622"/>
      <c r="BN12" s="623"/>
      <c r="BO12" s="659">
        <v>48.9</v>
      </c>
      <c r="BP12" s="659"/>
      <c r="BQ12" s="659"/>
      <c r="BR12" s="659"/>
      <c r="BS12" s="660" t="s">
        <v>121</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91358</v>
      </c>
      <c r="CS12" s="622"/>
      <c r="CT12" s="622"/>
      <c r="CU12" s="622"/>
      <c r="CV12" s="622"/>
      <c r="CW12" s="622"/>
      <c r="CX12" s="622"/>
      <c r="CY12" s="623"/>
      <c r="CZ12" s="659">
        <v>0.5</v>
      </c>
      <c r="DA12" s="659"/>
      <c r="DB12" s="659"/>
      <c r="DC12" s="659"/>
      <c r="DD12" s="627">
        <v>3706</v>
      </c>
      <c r="DE12" s="622"/>
      <c r="DF12" s="622"/>
      <c r="DG12" s="622"/>
      <c r="DH12" s="622"/>
      <c r="DI12" s="622"/>
      <c r="DJ12" s="622"/>
      <c r="DK12" s="622"/>
      <c r="DL12" s="622"/>
      <c r="DM12" s="622"/>
      <c r="DN12" s="622"/>
      <c r="DO12" s="622"/>
      <c r="DP12" s="623"/>
      <c r="DQ12" s="627">
        <v>79851</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1452516</v>
      </c>
      <c r="BH13" s="622"/>
      <c r="BI13" s="622"/>
      <c r="BJ13" s="622"/>
      <c r="BK13" s="622"/>
      <c r="BL13" s="622"/>
      <c r="BM13" s="622"/>
      <c r="BN13" s="623"/>
      <c r="BO13" s="659">
        <v>48.3</v>
      </c>
      <c r="BP13" s="659"/>
      <c r="BQ13" s="659"/>
      <c r="BR13" s="659"/>
      <c r="BS13" s="660" t="s">
        <v>121</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823663</v>
      </c>
      <c r="CS13" s="622"/>
      <c r="CT13" s="622"/>
      <c r="CU13" s="622"/>
      <c r="CV13" s="622"/>
      <c r="CW13" s="622"/>
      <c r="CX13" s="622"/>
      <c r="CY13" s="623"/>
      <c r="CZ13" s="659">
        <v>4.5999999999999996</v>
      </c>
      <c r="DA13" s="659"/>
      <c r="DB13" s="659"/>
      <c r="DC13" s="659"/>
      <c r="DD13" s="627">
        <v>397045</v>
      </c>
      <c r="DE13" s="622"/>
      <c r="DF13" s="622"/>
      <c r="DG13" s="622"/>
      <c r="DH13" s="622"/>
      <c r="DI13" s="622"/>
      <c r="DJ13" s="622"/>
      <c r="DK13" s="622"/>
      <c r="DL13" s="622"/>
      <c r="DM13" s="622"/>
      <c r="DN13" s="622"/>
      <c r="DO13" s="622"/>
      <c r="DP13" s="623"/>
      <c r="DQ13" s="627">
        <v>348301</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v>905</v>
      </c>
      <c r="S14" s="622"/>
      <c r="T14" s="622"/>
      <c r="U14" s="622"/>
      <c r="V14" s="622"/>
      <c r="W14" s="622"/>
      <c r="X14" s="622"/>
      <c r="Y14" s="623"/>
      <c r="Z14" s="659">
        <v>0</v>
      </c>
      <c r="AA14" s="659"/>
      <c r="AB14" s="659"/>
      <c r="AC14" s="659"/>
      <c r="AD14" s="660">
        <v>905</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140403</v>
      </c>
      <c r="BH14" s="622"/>
      <c r="BI14" s="622"/>
      <c r="BJ14" s="622"/>
      <c r="BK14" s="622"/>
      <c r="BL14" s="622"/>
      <c r="BM14" s="622"/>
      <c r="BN14" s="623"/>
      <c r="BO14" s="659">
        <v>4.7</v>
      </c>
      <c r="BP14" s="659"/>
      <c r="BQ14" s="659"/>
      <c r="BR14" s="659"/>
      <c r="BS14" s="660" t="s">
        <v>121</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469598</v>
      </c>
      <c r="CS14" s="622"/>
      <c r="CT14" s="622"/>
      <c r="CU14" s="622"/>
      <c r="CV14" s="622"/>
      <c r="CW14" s="622"/>
      <c r="CX14" s="622"/>
      <c r="CY14" s="623"/>
      <c r="CZ14" s="659">
        <v>2.6</v>
      </c>
      <c r="DA14" s="659"/>
      <c r="DB14" s="659"/>
      <c r="DC14" s="659"/>
      <c r="DD14" s="627" t="s">
        <v>121</v>
      </c>
      <c r="DE14" s="622"/>
      <c r="DF14" s="622"/>
      <c r="DG14" s="622"/>
      <c r="DH14" s="622"/>
      <c r="DI14" s="622"/>
      <c r="DJ14" s="622"/>
      <c r="DK14" s="622"/>
      <c r="DL14" s="622"/>
      <c r="DM14" s="622"/>
      <c r="DN14" s="622"/>
      <c r="DO14" s="622"/>
      <c r="DP14" s="623"/>
      <c r="DQ14" s="627">
        <v>469598</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120966</v>
      </c>
      <c r="BH15" s="622"/>
      <c r="BI15" s="622"/>
      <c r="BJ15" s="622"/>
      <c r="BK15" s="622"/>
      <c r="BL15" s="622"/>
      <c r="BM15" s="622"/>
      <c r="BN15" s="623"/>
      <c r="BO15" s="659">
        <v>4</v>
      </c>
      <c r="BP15" s="659"/>
      <c r="BQ15" s="659"/>
      <c r="BR15" s="659"/>
      <c r="BS15" s="660" t="s">
        <v>121</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1730455</v>
      </c>
      <c r="CS15" s="622"/>
      <c r="CT15" s="622"/>
      <c r="CU15" s="622"/>
      <c r="CV15" s="622"/>
      <c r="CW15" s="622"/>
      <c r="CX15" s="622"/>
      <c r="CY15" s="623"/>
      <c r="CZ15" s="659">
        <v>9.8000000000000007</v>
      </c>
      <c r="DA15" s="659"/>
      <c r="DB15" s="659"/>
      <c r="DC15" s="659"/>
      <c r="DD15" s="627">
        <v>189612</v>
      </c>
      <c r="DE15" s="622"/>
      <c r="DF15" s="622"/>
      <c r="DG15" s="622"/>
      <c r="DH15" s="622"/>
      <c r="DI15" s="622"/>
      <c r="DJ15" s="622"/>
      <c r="DK15" s="622"/>
      <c r="DL15" s="622"/>
      <c r="DM15" s="622"/>
      <c r="DN15" s="622"/>
      <c r="DO15" s="622"/>
      <c r="DP15" s="623"/>
      <c r="DQ15" s="627">
        <v>1304817</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10338</v>
      </c>
      <c r="S16" s="622"/>
      <c r="T16" s="622"/>
      <c r="U16" s="622"/>
      <c r="V16" s="622"/>
      <c r="W16" s="622"/>
      <c r="X16" s="622"/>
      <c r="Y16" s="623"/>
      <c r="Z16" s="659">
        <v>0.1</v>
      </c>
      <c r="AA16" s="659"/>
      <c r="AB16" s="659"/>
      <c r="AC16" s="659"/>
      <c r="AD16" s="660">
        <v>10338</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261</v>
      </c>
      <c r="BH16" s="622"/>
      <c r="BI16" s="622"/>
      <c r="BJ16" s="622"/>
      <c r="BK16" s="622"/>
      <c r="BL16" s="622"/>
      <c r="BM16" s="622"/>
      <c r="BN16" s="623"/>
      <c r="BO16" s="659">
        <v>0</v>
      </c>
      <c r="BP16" s="659"/>
      <c r="BQ16" s="659"/>
      <c r="BR16" s="659"/>
      <c r="BS16" s="660" t="s">
        <v>121</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25083</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v>25083</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34614</v>
      </c>
      <c r="S17" s="622"/>
      <c r="T17" s="622"/>
      <c r="U17" s="622"/>
      <c r="V17" s="622"/>
      <c r="W17" s="622"/>
      <c r="X17" s="622"/>
      <c r="Y17" s="623"/>
      <c r="Z17" s="659">
        <v>0.2</v>
      </c>
      <c r="AA17" s="659"/>
      <c r="AB17" s="659"/>
      <c r="AC17" s="659"/>
      <c r="AD17" s="660">
        <v>34614</v>
      </c>
      <c r="AE17" s="660"/>
      <c r="AF17" s="660"/>
      <c r="AG17" s="660"/>
      <c r="AH17" s="660"/>
      <c r="AI17" s="660"/>
      <c r="AJ17" s="660"/>
      <c r="AK17" s="660"/>
      <c r="AL17" s="624">
        <v>0.4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1626015</v>
      </c>
      <c r="CS17" s="622"/>
      <c r="CT17" s="622"/>
      <c r="CU17" s="622"/>
      <c r="CV17" s="622"/>
      <c r="CW17" s="622"/>
      <c r="CX17" s="622"/>
      <c r="CY17" s="623"/>
      <c r="CZ17" s="659">
        <v>9.1999999999999993</v>
      </c>
      <c r="DA17" s="659"/>
      <c r="DB17" s="659"/>
      <c r="DC17" s="659"/>
      <c r="DD17" s="627" t="s">
        <v>121</v>
      </c>
      <c r="DE17" s="622"/>
      <c r="DF17" s="622"/>
      <c r="DG17" s="622"/>
      <c r="DH17" s="622"/>
      <c r="DI17" s="622"/>
      <c r="DJ17" s="622"/>
      <c r="DK17" s="622"/>
      <c r="DL17" s="622"/>
      <c r="DM17" s="622"/>
      <c r="DN17" s="622"/>
      <c r="DO17" s="622"/>
      <c r="DP17" s="623"/>
      <c r="DQ17" s="627">
        <v>1625902</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42784</v>
      </c>
      <c r="S18" s="622"/>
      <c r="T18" s="622"/>
      <c r="U18" s="622"/>
      <c r="V18" s="622"/>
      <c r="W18" s="622"/>
      <c r="X18" s="622"/>
      <c r="Y18" s="623"/>
      <c r="Z18" s="659">
        <v>0.2</v>
      </c>
      <c r="AA18" s="659"/>
      <c r="AB18" s="659"/>
      <c r="AC18" s="659"/>
      <c r="AD18" s="660">
        <v>42784</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42699</v>
      </c>
      <c r="S19" s="622"/>
      <c r="T19" s="622"/>
      <c r="U19" s="622"/>
      <c r="V19" s="622"/>
      <c r="W19" s="622"/>
      <c r="X19" s="622"/>
      <c r="Y19" s="623"/>
      <c r="Z19" s="659">
        <v>0.2</v>
      </c>
      <c r="AA19" s="659"/>
      <c r="AB19" s="659"/>
      <c r="AC19" s="659"/>
      <c r="AD19" s="660">
        <v>42699</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v>85</v>
      </c>
      <c r="S20" s="622"/>
      <c r="T20" s="622"/>
      <c r="U20" s="622"/>
      <c r="V20" s="622"/>
      <c r="W20" s="622"/>
      <c r="X20" s="622"/>
      <c r="Y20" s="623"/>
      <c r="Z20" s="659">
        <v>0</v>
      </c>
      <c r="AA20" s="659"/>
      <c r="AB20" s="659"/>
      <c r="AC20" s="659"/>
      <c r="AD20" s="660">
        <v>85</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17730522</v>
      </c>
      <c r="CS20" s="622"/>
      <c r="CT20" s="622"/>
      <c r="CU20" s="622"/>
      <c r="CV20" s="622"/>
      <c r="CW20" s="622"/>
      <c r="CX20" s="622"/>
      <c r="CY20" s="623"/>
      <c r="CZ20" s="659">
        <v>100</v>
      </c>
      <c r="DA20" s="659"/>
      <c r="DB20" s="659"/>
      <c r="DC20" s="659"/>
      <c r="DD20" s="627">
        <v>779746</v>
      </c>
      <c r="DE20" s="622"/>
      <c r="DF20" s="622"/>
      <c r="DG20" s="622"/>
      <c r="DH20" s="622"/>
      <c r="DI20" s="622"/>
      <c r="DJ20" s="622"/>
      <c r="DK20" s="622"/>
      <c r="DL20" s="622"/>
      <c r="DM20" s="622"/>
      <c r="DN20" s="622"/>
      <c r="DO20" s="622"/>
      <c r="DP20" s="623"/>
      <c r="DQ20" s="627">
        <v>11672124</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4029105</v>
      </c>
      <c r="S21" s="622"/>
      <c r="T21" s="622"/>
      <c r="U21" s="622"/>
      <c r="V21" s="622"/>
      <c r="W21" s="622"/>
      <c r="X21" s="622"/>
      <c r="Y21" s="623"/>
      <c r="Z21" s="659">
        <v>21.5</v>
      </c>
      <c r="AA21" s="659"/>
      <c r="AB21" s="659"/>
      <c r="AC21" s="659"/>
      <c r="AD21" s="660">
        <v>3835589</v>
      </c>
      <c r="AE21" s="660"/>
      <c r="AF21" s="660"/>
      <c r="AG21" s="660"/>
      <c r="AH21" s="660"/>
      <c r="AI21" s="660"/>
      <c r="AJ21" s="660"/>
      <c r="AK21" s="660"/>
      <c r="AL21" s="624">
        <v>49.3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3835589</v>
      </c>
      <c r="S22" s="622"/>
      <c r="T22" s="622"/>
      <c r="U22" s="622"/>
      <c r="V22" s="622"/>
      <c r="W22" s="622"/>
      <c r="X22" s="622"/>
      <c r="Y22" s="623"/>
      <c r="Z22" s="659">
        <v>20.399999999999999</v>
      </c>
      <c r="AA22" s="659"/>
      <c r="AB22" s="659"/>
      <c r="AC22" s="659"/>
      <c r="AD22" s="660">
        <v>3835589</v>
      </c>
      <c r="AE22" s="660"/>
      <c r="AF22" s="660"/>
      <c r="AG22" s="660"/>
      <c r="AH22" s="660"/>
      <c r="AI22" s="660"/>
      <c r="AJ22" s="660"/>
      <c r="AK22" s="660"/>
      <c r="AL22" s="624">
        <v>49.3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193516</v>
      </c>
      <c r="S23" s="622"/>
      <c r="T23" s="622"/>
      <c r="U23" s="622"/>
      <c r="V23" s="622"/>
      <c r="W23" s="622"/>
      <c r="X23" s="622"/>
      <c r="Y23" s="623"/>
      <c r="Z23" s="659">
        <v>1</v>
      </c>
      <c r="AA23" s="659"/>
      <c r="AB23" s="659"/>
      <c r="AC23" s="659"/>
      <c r="AD23" s="660" t="s">
        <v>121</v>
      </c>
      <c r="AE23" s="660"/>
      <c r="AF23" s="660"/>
      <c r="AG23" s="660"/>
      <c r="AH23" s="660"/>
      <c r="AI23" s="660"/>
      <c r="AJ23" s="660"/>
      <c r="AK23" s="660"/>
      <c r="AL23" s="624" t="s">
        <v>121</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9248536</v>
      </c>
      <c r="CS24" s="677"/>
      <c r="CT24" s="677"/>
      <c r="CU24" s="677"/>
      <c r="CV24" s="677"/>
      <c r="CW24" s="677"/>
      <c r="CX24" s="677"/>
      <c r="CY24" s="702"/>
      <c r="CZ24" s="703">
        <v>52.2</v>
      </c>
      <c r="DA24" s="685"/>
      <c r="DB24" s="685"/>
      <c r="DC24" s="705"/>
      <c r="DD24" s="701">
        <v>5145753</v>
      </c>
      <c r="DE24" s="677"/>
      <c r="DF24" s="677"/>
      <c r="DG24" s="677"/>
      <c r="DH24" s="677"/>
      <c r="DI24" s="677"/>
      <c r="DJ24" s="677"/>
      <c r="DK24" s="702"/>
      <c r="DL24" s="701">
        <v>4312013</v>
      </c>
      <c r="DM24" s="677"/>
      <c r="DN24" s="677"/>
      <c r="DO24" s="677"/>
      <c r="DP24" s="677"/>
      <c r="DQ24" s="677"/>
      <c r="DR24" s="677"/>
      <c r="DS24" s="677"/>
      <c r="DT24" s="677"/>
      <c r="DU24" s="677"/>
      <c r="DV24" s="702"/>
      <c r="DW24" s="703">
        <v>55.1</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7959630</v>
      </c>
      <c r="S25" s="622"/>
      <c r="T25" s="622"/>
      <c r="U25" s="622"/>
      <c r="V25" s="622"/>
      <c r="W25" s="622"/>
      <c r="X25" s="622"/>
      <c r="Y25" s="623"/>
      <c r="Z25" s="659">
        <v>42.4</v>
      </c>
      <c r="AA25" s="659"/>
      <c r="AB25" s="659"/>
      <c r="AC25" s="659"/>
      <c r="AD25" s="660">
        <v>7762548</v>
      </c>
      <c r="AE25" s="660"/>
      <c r="AF25" s="660"/>
      <c r="AG25" s="660"/>
      <c r="AH25" s="660"/>
      <c r="AI25" s="660"/>
      <c r="AJ25" s="660"/>
      <c r="AK25" s="660"/>
      <c r="AL25" s="624">
        <v>99.9</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2172253</v>
      </c>
      <c r="CS25" s="634"/>
      <c r="CT25" s="634"/>
      <c r="CU25" s="634"/>
      <c r="CV25" s="634"/>
      <c r="CW25" s="634"/>
      <c r="CX25" s="634"/>
      <c r="CY25" s="635"/>
      <c r="CZ25" s="624">
        <v>12.3</v>
      </c>
      <c r="DA25" s="636"/>
      <c r="DB25" s="636"/>
      <c r="DC25" s="637"/>
      <c r="DD25" s="627">
        <v>1846368</v>
      </c>
      <c r="DE25" s="634"/>
      <c r="DF25" s="634"/>
      <c r="DG25" s="634"/>
      <c r="DH25" s="634"/>
      <c r="DI25" s="634"/>
      <c r="DJ25" s="634"/>
      <c r="DK25" s="635"/>
      <c r="DL25" s="627">
        <v>1633133</v>
      </c>
      <c r="DM25" s="634"/>
      <c r="DN25" s="634"/>
      <c r="DO25" s="634"/>
      <c r="DP25" s="634"/>
      <c r="DQ25" s="634"/>
      <c r="DR25" s="634"/>
      <c r="DS25" s="634"/>
      <c r="DT25" s="634"/>
      <c r="DU25" s="634"/>
      <c r="DV25" s="635"/>
      <c r="DW25" s="624">
        <v>20.9</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2126</v>
      </c>
      <c r="S26" s="622"/>
      <c r="T26" s="622"/>
      <c r="U26" s="622"/>
      <c r="V26" s="622"/>
      <c r="W26" s="622"/>
      <c r="X26" s="622"/>
      <c r="Y26" s="623"/>
      <c r="Z26" s="659">
        <v>0</v>
      </c>
      <c r="AA26" s="659"/>
      <c r="AB26" s="659"/>
      <c r="AC26" s="659"/>
      <c r="AD26" s="660">
        <v>2126</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1167312</v>
      </c>
      <c r="CS26" s="622"/>
      <c r="CT26" s="622"/>
      <c r="CU26" s="622"/>
      <c r="CV26" s="622"/>
      <c r="CW26" s="622"/>
      <c r="CX26" s="622"/>
      <c r="CY26" s="623"/>
      <c r="CZ26" s="624">
        <v>6.6</v>
      </c>
      <c r="DA26" s="636"/>
      <c r="DB26" s="636"/>
      <c r="DC26" s="637"/>
      <c r="DD26" s="627">
        <v>1101706</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384215</v>
      </c>
      <c r="S27" s="622"/>
      <c r="T27" s="622"/>
      <c r="U27" s="622"/>
      <c r="V27" s="622"/>
      <c r="W27" s="622"/>
      <c r="X27" s="622"/>
      <c r="Y27" s="623"/>
      <c r="Z27" s="659">
        <v>2</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3008963</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5450268</v>
      </c>
      <c r="CS27" s="634"/>
      <c r="CT27" s="634"/>
      <c r="CU27" s="634"/>
      <c r="CV27" s="634"/>
      <c r="CW27" s="634"/>
      <c r="CX27" s="634"/>
      <c r="CY27" s="635"/>
      <c r="CZ27" s="624">
        <v>30.7</v>
      </c>
      <c r="DA27" s="636"/>
      <c r="DB27" s="636"/>
      <c r="DC27" s="637"/>
      <c r="DD27" s="627">
        <v>1673483</v>
      </c>
      <c r="DE27" s="634"/>
      <c r="DF27" s="634"/>
      <c r="DG27" s="634"/>
      <c r="DH27" s="634"/>
      <c r="DI27" s="634"/>
      <c r="DJ27" s="634"/>
      <c r="DK27" s="635"/>
      <c r="DL27" s="627">
        <v>1052978</v>
      </c>
      <c r="DM27" s="634"/>
      <c r="DN27" s="634"/>
      <c r="DO27" s="634"/>
      <c r="DP27" s="634"/>
      <c r="DQ27" s="634"/>
      <c r="DR27" s="634"/>
      <c r="DS27" s="634"/>
      <c r="DT27" s="634"/>
      <c r="DU27" s="634"/>
      <c r="DV27" s="635"/>
      <c r="DW27" s="624">
        <v>13.5</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62751</v>
      </c>
      <c r="S28" s="622"/>
      <c r="T28" s="622"/>
      <c r="U28" s="622"/>
      <c r="V28" s="622"/>
      <c r="W28" s="622"/>
      <c r="X28" s="622"/>
      <c r="Y28" s="623"/>
      <c r="Z28" s="659">
        <v>0.3</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1626015</v>
      </c>
      <c r="CS28" s="622"/>
      <c r="CT28" s="622"/>
      <c r="CU28" s="622"/>
      <c r="CV28" s="622"/>
      <c r="CW28" s="622"/>
      <c r="CX28" s="622"/>
      <c r="CY28" s="623"/>
      <c r="CZ28" s="624">
        <v>9.1999999999999993</v>
      </c>
      <c r="DA28" s="636"/>
      <c r="DB28" s="636"/>
      <c r="DC28" s="637"/>
      <c r="DD28" s="627">
        <v>1625902</v>
      </c>
      <c r="DE28" s="622"/>
      <c r="DF28" s="622"/>
      <c r="DG28" s="622"/>
      <c r="DH28" s="622"/>
      <c r="DI28" s="622"/>
      <c r="DJ28" s="622"/>
      <c r="DK28" s="623"/>
      <c r="DL28" s="627">
        <v>1625902</v>
      </c>
      <c r="DM28" s="622"/>
      <c r="DN28" s="622"/>
      <c r="DO28" s="622"/>
      <c r="DP28" s="622"/>
      <c r="DQ28" s="622"/>
      <c r="DR28" s="622"/>
      <c r="DS28" s="622"/>
      <c r="DT28" s="622"/>
      <c r="DU28" s="622"/>
      <c r="DV28" s="623"/>
      <c r="DW28" s="624">
        <v>20.8</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18803</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1626011</v>
      </c>
      <c r="CS29" s="634"/>
      <c r="CT29" s="634"/>
      <c r="CU29" s="634"/>
      <c r="CV29" s="634"/>
      <c r="CW29" s="634"/>
      <c r="CX29" s="634"/>
      <c r="CY29" s="635"/>
      <c r="CZ29" s="624">
        <v>9.1999999999999993</v>
      </c>
      <c r="DA29" s="636"/>
      <c r="DB29" s="636"/>
      <c r="DC29" s="637"/>
      <c r="DD29" s="627">
        <v>1625898</v>
      </c>
      <c r="DE29" s="634"/>
      <c r="DF29" s="634"/>
      <c r="DG29" s="634"/>
      <c r="DH29" s="634"/>
      <c r="DI29" s="634"/>
      <c r="DJ29" s="634"/>
      <c r="DK29" s="635"/>
      <c r="DL29" s="627">
        <v>1625898</v>
      </c>
      <c r="DM29" s="634"/>
      <c r="DN29" s="634"/>
      <c r="DO29" s="634"/>
      <c r="DP29" s="634"/>
      <c r="DQ29" s="634"/>
      <c r="DR29" s="634"/>
      <c r="DS29" s="634"/>
      <c r="DT29" s="634"/>
      <c r="DU29" s="634"/>
      <c r="DV29" s="635"/>
      <c r="DW29" s="624">
        <v>20.8</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3760919</v>
      </c>
      <c r="S30" s="622"/>
      <c r="T30" s="622"/>
      <c r="U30" s="622"/>
      <c r="V30" s="622"/>
      <c r="W30" s="622"/>
      <c r="X30" s="622"/>
      <c r="Y30" s="623"/>
      <c r="Z30" s="659">
        <v>20</v>
      </c>
      <c r="AA30" s="659"/>
      <c r="AB30" s="659"/>
      <c r="AC30" s="659"/>
      <c r="AD30" s="660" t="s">
        <v>121</v>
      </c>
      <c r="AE30" s="660"/>
      <c r="AF30" s="660"/>
      <c r="AG30" s="660"/>
      <c r="AH30" s="660"/>
      <c r="AI30" s="660"/>
      <c r="AJ30" s="660"/>
      <c r="AK30" s="660"/>
      <c r="AL30" s="624" t="s">
        <v>121</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1579674</v>
      </c>
      <c r="CS30" s="622"/>
      <c r="CT30" s="622"/>
      <c r="CU30" s="622"/>
      <c r="CV30" s="622"/>
      <c r="CW30" s="622"/>
      <c r="CX30" s="622"/>
      <c r="CY30" s="623"/>
      <c r="CZ30" s="624">
        <v>8.9</v>
      </c>
      <c r="DA30" s="636"/>
      <c r="DB30" s="636"/>
      <c r="DC30" s="637"/>
      <c r="DD30" s="627">
        <v>1579561</v>
      </c>
      <c r="DE30" s="622"/>
      <c r="DF30" s="622"/>
      <c r="DG30" s="622"/>
      <c r="DH30" s="622"/>
      <c r="DI30" s="622"/>
      <c r="DJ30" s="622"/>
      <c r="DK30" s="623"/>
      <c r="DL30" s="627">
        <v>1579561</v>
      </c>
      <c r="DM30" s="622"/>
      <c r="DN30" s="622"/>
      <c r="DO30" s="622"/>
      <c r="DP30" s="622"/>
      <c r="DQ30" s="622"/>
      <c r="DR30" s="622"/>
      <c r="DS30" s="622"/>
      <c r="DT30" s="622"/>
      <c r="DU30" s="622"/>
      <c r="DV30" s="623"/>
      <c r="DW30" s="624">
        <v>20.2</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v>7421</v>
      </c>
      <c r="S31" s="622"/>
      <c r="T31" s="622"/>
      <c r="U31" s="622"/>
      <c r="V31" s="622"/>
      <c r="W31" s="622"/>
      <c r="X31" s="622"/>
      <c r="Y31" s="623"/>
      <c r="Z31" s="659">
        <v>0</v>
      </c>
      <c r="AA31" s="659"/>
      <c r="AB31" s="659"/>
      <c r="AC31" s="659"/>
      <c r="AD31" s="660">
        <v>7421</v>
      </c>
      <c r="AE31" s="660"/>
      <c r="AF31" s="660"/>
      <c r="AG31" s="660"/>
      <c r="AH31" s="660"/>
      <c r="AI31" s="660"/>
      <c r="AJ31" s="660"/>
      <c r="AK31" s="660"/>
      <c r="AL31" s="624">
        <v>0.1</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98.8</v>
      </c>
      <c r="BH31" s="684"/>
      <c r="BI31" s="684"/>
      <c r="BJ31" s="684"/>
      <c r="BK31" s="684"/>
      <c r="BL31" s="684"/>
      <c r="BM31" s="685">
        <v>96.7</v>
      </c>
      <c r="BN31" s="684"/>
      <c r="BO31" s="684"/>
      <c r="BP31" s="684"/>
      <c r="BQ31" s="686"/>
      <c r="BR31" s="683">
        <v>98.5</v>
      </c>
      <c r="BS31" s="684"/>
      <c r="BT31" s="684"/>
      <c r="BU31" s="684"/>
      <c r="BV31" s="684"/>
      <c r="BW31" s="684"/>
      <c r="BX31" s="685">
        <v>96.5</v>
      </c>
      <c r="BY31" s="684"/>
      <c r="BZ31" s="684"/>
      <c r="CA31" s="684"/>
      <c r="CB31" s="686"/>
      <c r="CD31" s="642"/>
      <c r="CE31" s="643"/>
      <c r="CF31" s="618" t="s">
        <v>301</v>
      </c>
      <c r="CG31" s="619"/>
      <c r="CH31" s="619"/>
      <c r="CI31" s="619"/>
      <c r="CJ31" s="619"/>
      <c r="CK31" s="619"/>
      <c r="CL31" s="619"/>
      <c r="CM31" s="619"/>
      <c r="CN31" s="619"/>
      <c r="CO31" s="619"/>
      <c r="CP31" s="619"/>
      <c r="CQ31" s="620"/>
      <c r="CR31" s="621">
        <v>46337</v>
      </c>
      <c r="CS31" s="634"/>
      <c r="CT31" s="634"/>
      <c r="CU31" s="634"/>
      <c r="CV31" s="634"/>
      <c r="CW31" s="634"/>
      <c r="CX31" s="634"/>
      <c r="CY31" s="635"/>
      <c r="CZ31" s="624">
        <v>0.3</v>
      </c>
      <c r="DA31" s="636"/>
      <c r="DB31" s="636"/>
      <c r="DC31" s="637"/>
      <c r="DD31" s="627">
        <v>46337</v>
      </c>
      <c r="DE31" s="634"/>
      <c r="DF31" s="634"/>
      <c r="DG31" s="634"/>
      <c r="DH31" s="634"/>
      <c r="DI31" s="634"/>
      <c r="DJ31" s="634"/>
      <c r="DK31" s="635"/>
      <c r="DL31" s="627">
        <v>46337</v>
      </c>
      <c r="DM31" s="634"/>
      <c r="DN31" s="634"/>
      <c r="DO31" s="634"/>
      <c r="DP31" s="634"/>
      <c r="DQ31" s="634"/>
      <c r="DR31" s="634"/>
      <c r="DS31" s="634"/>
      <c r="DT31" s="634"/>
      <c r="DU31" s="634"/>
      <c r="DV31" s="635"/>
      <c r="DW31" s="624">
        <v>0.6</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2291312</v>
      </c>
      <c r="S32" s="622"/>
      <c r="T32" s="622"/>
      <c r="U32" s="622"/>
      <c r="V32" s="622"/>
      <c r="W32" s="622"/>
      <c r="X32" s="622"/>
      <c r="Y32" s="623"/>
      <c r="Z32" s="659">
        <v>12.2</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303</v>
      </c>
      <c r="AX32" s="618" t="s">
        <v>304</v>
      </c>
      <c r="AY32" s="619"/>
      <c r="AZ32" s="619"/>
      <c r="BA32" s="619"/>
      <c r="BB32" s="619"/>
      <c r="BC32" s="619"/>
      <c r="BD32" s="619"/>
      <c r="BE32" s="619"/>
      <c r="BF32" s="620"/>
      <c r="BG32" s="687">
        <v>99.1</v>
      </c>
      <c r="BH32" s="634"/>
      <c r="BI32" s="634"/>
      <c r="BJ32" s="634"/>
      <c r="BK32" s="634"/>
      <c r="BL32" s="634"/>
      <c r="BM32" s="625">
        <v>97.5</v>
      </c>
      <c r="BN32" s="634"/>
      <c r="BO32" s="634"/>
      <c r="BP32" s="634"/>
      <c r="BQ32" s="657"/>
      <c r="BR32" s="687">
        <v>98.8</v>
      </c>
      <c r="BS32" s="634"/>
      <c r="BT32" s="634"/>
      <c r="BU32" s="634"/>
      <c r="BV32" s="634"/>
      <c r="BW32" s="634"/>
      <c r="BX32" s="625">
        <v>97.3</v>
      </c>
      <c r="BY32" s="634"/>
      <c r="BZ32" s="634"/>
      <c r="CA32" s="634"/>
      <c r="CB32" s="657"/>
      <c r="CD32" s="644"/>
      <c r="CE32" s="645"/>
      <c r="CF32" s="618" t="s">
        <v>305</v>
      </c>
      <c r="CG32" s="619"/>
      <c r="CH32" s="619"/>
      <c r="CI32" s="619"/>
      <c r="CJ32" s="619"/>
      <c r="CK32" s="619"/>
      <c r="CL32" s="619"/>
      <c r="CM32" s="619"/>
      <c r="CN32" s="619"/>
      <c r="CO32" s="619"/>
      <c r="CP32" s="619"/>
      <c r="CQ32" s="620"/>
      <c r="CR32" s="621">
        <v>4</v>
      </c>
      <c r="CS32" s="622"/>
      <c r="CT32" s="622"/>
      <c r="CU32" s="622"/>
      <c r="CV32" s="622"/>
      <c r="CW32" s="622"/>
      <c r="CX32" s="622"/>
      <c r="CY32" s="623"/>
      <c r="CZ32" s="624">
        <v>0</v>
      </c>
      <c r="DA32" s="636"/>
      <c r="DB32" s="636"/>
      <c r="DC32" s="637"/>
      <c r="DD32" s="627">
        <v>4</v>
      </c>
      <c r="DE32" s="622"/>
      <c r="DF32" s="622"/>
      <c r="DG32" s="622"/>
      <c r="DH32" s="622"/>
      <c r="DI32" s="622"/>
      <c r="DJ32" s="622"/>
      <c r="DK32" s="623"/>
      <c r="DL32" s="627">
        <v>4</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30655</v>
      </c>
      <c r="S33" s="622"/>
      <c r="T33" s="622"/>
      <c r="U33" s="622"/>
      <c r="V33" s="622"/>
      <c r="W33" s="622"/>
      <c r="X33" s="622"/>
      <c r="Y33" s="623"/>
      <c r="Z33" s="659">
        <v>0.2</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98.3</v>
      </c>
      <c r="BH33" s="606"/>
      <c r="BI33" s="606"/>
      <c r="BJ33" s="606"/>
      <c r="BK33" s="606"/>
      <c r="BL33" s="606"/>
      <c r="BM33" s="652">
        <v>95.6</v>
      </c>
      <c r="BN33" s="606"/>
      <c r="BO33" s="606"/>
      <c r="BP33" s="606"/>
      <c r="BQ33" s="669"/>
      <c r="BR33" s="682">
        <v>98</v>
      </c>
      <c r="BS33" s="606"/>
      <c r="BT33" s="606"/>
      <c r="BU33" s="606"/>
      <c r="BV33" s="606"/>
      <c r="BW33" s="606"/>
      <c r="BX33" s="652">
        <v>95.5</v>
      </c>
      <c r="BY33" s="606"/>
      <c r="BZ33" s="606"/>
      <c r="CA33" s="606"/>
      <c r="CB33" s="669"/>
      <c r="CD33" s="618" t="s">
        <v>308</v>
      </c>
      <c r="CE33" s="619"/>
      <c r="CF33" s="619"/>
      <c r="CG33" s="619"/>
      <c r="CH33" s="619"/>
      <c r="CI33" s="619"/>
      <c r="CJ33" s="619"/>
      <c r="CK33" s="619"/>
      <c r="CL33" s="619"/>
      <c r="CM33" s="619"/>
      <c r="CN33" s="619"/>
      <c r="CO33" s="619"/>
      <c r="CP33" s="619"/>
      <c r="CQ33" s="620"/>
      <c r="CR33" s="621">
        <v>7677157</v>
      </c>
      <c r="CS33" s="634"/>
      <c r="CT33" s="634"/>
      <c r="CU33" s="634"/>
      <c r="CV33" s="634"/>
      <c r="CW33" s="634"/>
      <c r="CX33" s="634"/>
      <c r="CY33" s="635"/>
      <c r="CZ33" s="624">
        <v>43.3</v>
      </c>
      <c r="DA33" s="636"/>
      <c r="DB33" s="636"/>
      <c r="DC33" s="637"/>
      <c r="DD33" s="627">
        <v>6379545</v>
      </c>
      <c r="DE33" s="634"/>
      <c r="DF33" s="634"/>
      <c r="DG33" s="634"/>
      <c r="DH33" s="634"/>
      <c r="DI33" s="634"/>
      <c r="DJ33" s="634"/>
      <c r="DK33" s="635"/>
      <c r="DL33" s="627">
        <v>2634577</v>
      </c>
      <c r="DM33" s="634"/>
      <c r="DN33" s="634"/>
      <c r="DO33" s="634"/>
      <c r="DP33" s="634"/>
      <c r="DQ33" s="634"/>
      <c r="DR33" s="634"/>
      <c r="DS33" s="634"/>
      <c r="DT33" s="634"/>
      <c r="DU33" s="634"/>
      <c r="DV33" s="635"/>
      <c r="DW33" s="624">
        <v>33.700000000000003</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1068609</v>
      </c>
      <c r="S34" s="622"/>
      <c r="T34" s="622"/>
      <c r="U34" s="622"/>
      <c r="V34" s="622"/>
      <c r="W34" s="622"/>
      <c r="X34" s="622"/>
      <c r="Y34" s="623"/>
      <c r="Z34" s="659">
        <v>5.7</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2473393</v>
      </c>
      <c r="CS34" s="622"/>
      <c r="CT34" s="622"/>
      <c r="CU34" s="622"/>
      <c r="CV34" s="622"/>
      <c r="CW34" s="622"/>
      <c r="CX34" s="622"/>
      <c r="CY34" s="623"/>
      <c r="CZ34" s="624">
        <v>13.9</v>
      </c>
      <c r="DA34" s="636"/>
      <c r="DB34" s="636"/>
      <c r="DC34" s="637"/>
      <c r="DD34" s="627">
        <v>2001008</v>
      </c>
      <c r="DE34" s="622"/>
      <c r="DF34" s="622"/>
      <c r="DG34" s="622"/>
      <c r="DH34" s="622"/>
      <c r="DI34" s="622"/>
      <c r="DJ34" s="622"/>
      <c r="DK34" s="623"/>
      <c r="DL34" s="627">
        <v>841931</v>
      </c>
      <c r="DM34" s="622"/>
      <c r="DN34" s="622"/>
      <c r="DO34" s="622"/>
      <c r="DP34" s="622"/>
      <c r="DQ34" s="622"/>
      <c r="DR34" s="622"/>
      <c r="DS34" s="622"/>
      <c r="DT34" s="622"/>
      <c r="DU34" s="622"/>
      <c r="DV34" s="623"/>
      <c r="DW34" s="624">
        <v>10.8</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1847475</v>
      </c>
      <c r="S35" s="622"/>
      <c r="T35" s="622"/>
      <c r="U35" s="622"/>
      <c r="V35" s="622"/>
      <c r="W35" s="622"/>
      <c r="X35" s="622"/>
      <c r="Y35" s="623"/>
      <c r="Z35" s="659">
        <v>9.8000000000000007</v>
      </c>
      <c r="AA35" s="659"/>
      <c r="AB35" s="659"/>
      <c r="AC35" s="659"/>
      <c r="AD35" s="660" t="s">
        <v>121</v>
      </c>
      <c r="AE35" s="660"/>
      <c r="AF35" s="660"/>
      <c r="AG35" s="660"/>
      <c r="AH35" s="660"/>
      <c r="AI35" s="660"/>
      <c r="AJ35" s="660"/>
      <c r="AK35" s="660"/>
      <c r="AL35" s="624" t="s">
        <v>121</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35604</v>
      </c>
      <c r="CS35" s="634"/>
      <c r="CT35" s="634"/>
      <c r="CU35" s="634"/>
      <c r="CV35" s="634"/>
      <c r="CW35" s="634"/>
      <c r="CX35" s="634"/>
      <c r="CY35" s="635"/>
      <c r="CZ35" s="624">
        <v>0.2</v>
      </c>
      <c r="DA35" s="636"/>
      <c r="DB35" s="636"/>
      <c r="DC35" s="637"/>
      <c r="DD35" s="627">
        <v>35604</v>
      </c>
      <c r="DE35" s="634"/>
      <c r="DF35" s="634"/>
      <c r="DG35" s="634"/>
      <c r="DH35" s="634"/>
      <c r="DI35" s="634"/>
      <c r="DJ35" s="634"/>
      <c r="DK35" s="635"/>
      <c r="DL35" s="627">
        <v>33236</v>
      </c>
      <c r="DM35" s="634"/>
      <c r="DN35" s="634"/>
      <c r="DO35" s="634"/>
      <c r="DP35" s="634"/>
      <c r="DQ35" s="634"/>
      <c r="DR35" s="634"/>
      <c r="DS35" s="634"/>
      <c r="DT35" s="634"/>
      <c r="DU35" s="634"/>
      <c r="DV35" s="635"/>
      <c r="DW35" s="624">
        <v>0.4</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882701</v>
      </c>
      <c r="S36" s="622"/>
      <c r="T36" s="622"/>
      <c r="U36" s="622"/>
      <c r="V36" s="622"/>
      <c r="W36" s="622"/>
      <c r="X36" s="622"/>
      <c r="Y36" s="623"/>
      <c r="Z36" s="659">
        <v>4.7</v>
      </c>
      <c r="AA36" s="659"/>
      <c r="AB36" s="659"/>
      <c r="AC36" s="659"/>
      <c r="AD36" s="660" t="s">
        <v>121</v>
      </c>
      <c r="AE36" s="660"/>
      <c r="AF36" s="660"/>
      <c r="AG36" s="660"/>
      <c r="AH36" s="660"/>
      <c r="AI36" s="660"/>
      <c r="AJ36" s="660"/>
      <c r="AK36" s="660"/>
      <c r="AL36" s="624" t="s">
        <v>121</v>
      </c>
      <c r="AM36" s="625"/>
      <c r="AN36" s="625"/>
      <c r="AO36" s="661"/>
      <c r="AP36" s="222"/>
      <c r="AQ36" s="670" t="s">
        <v>316</v>
      </c>
      <c r="AR36" s="671"/>
      <c r="AS36" s="671"/>
      <c r="AT36" s="671"/>
      <c r="AU36" s="671"/>
      <c r="AV36" s="671"/>
      <c r="AW36" s="671"/>
      <c r="AX36" s="671"/>
      <c r="AY36" s="672"/>
      <c r="AZ36" s="676">
        <v>1490308</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16124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2002379</v>
      </c>
      <c r="CS36" s="622"/>
      <c r="CT36" s="622"/>
      <c r="CU36" s="622"/>
      <c r="CV36" s="622"/>
      <c r="CW36" s="622"/>
      <c r="CX36" s="622"/>
      <c r="CY36" s="623"/>
      <c r="CZ36" s="624">
        <v>11.3</v>
      </c>
      <c r="DA36" s="636"/>
      <c r="DB36" s="636"/>
      <c r="DC36" s="637"/>
      <c r="DD36" s="627">
        <v>1392550</v>
      </c>
      <c r="DE36" s="622"/>
      <c r="DF36" s="622"/>
      <c r="DG36" s="622"/>
      <c r="DH36" s="622"/>
      <c r="DI36" s="622"/>
      <c r="DJ36" s="622"/>
      <c r="DK36" s="623"/>
      <c r="DL36" s="627">
        <v>773819</v>
      </c>
      <c r="DM36" s="622"/>
      <c r="DN36" s="622"/>
      <c r="DO36" s="622"/>
      <c r="DP36" s="622"/>
      <c r="DQ36" s="622"/>
      <c r="DR36" s="622"/>
      <c r="DS36" s="622"/>
      <c r="DT36" s="622"/>
      <c r="DU36" s="622"/>
      <c r="DV36" s="623"/>
      <c r="DW36" s="624">
        <v>9.9</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198834</v>
      </c>
      <c r="S37" s="622"/>
      <c r="T37" s="622"/>
      <c r="U37" s="622"/>
      <c r="V37" s="622"/>
      <c r="W37" s="622"/>
      <c r="X37" s="622"/>
      <c r="Y37" s="623"/>
      <c r="Z37" s="659">
        <v>1.1000000000000001</v>
      </c>
      <c r="AA37" s="659"/>
      <c r="AB37" s="659"/>
      <c r="AC37" s="659"/>
      <c r="AD37" s="660">
        <v>128</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124264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-272082</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779520</v>
      </c>
      <c r="CS37" s="634"/>
      <c r="CT37" s="634"/>
      <c r="CU37" s="634"/>
      <c r="CV37" s="634"/>
      <c r="CW37" s="634"/>
      <c r="CX37" s="634"/>
      <c r="CY37" s="635"/>
      <c r="CZ37" s="624">
        <v>4.4000000000000004</v>
      </c>
      <c r="DA37" s="636"/>
      <c r="DB37" s="636"/>
      <c r="DC37" s="637"/>
      <c r="DD37" s="627">
        <v>779156</v>
      </c>
      <c r="DE37" s="634"/>
      <c r="DF37" s="634"/>
      <c r="DG37" s="634"/>
      <c r="DH37" s="634"/>
      <c r="DI37" s="634"/>
      <c r="DJ37" s="634"/>
      <c r="DK37" s="635"/>
      <c r="DL37" s="627">
        <v>574346</v>
      </c>
      <c r="DM37" s="634"/>
      <c r="DN37" s="634"/>
      <c r="DO37" s="634"/>
      <c r="DP37" s="634"/>
      <c r="DQ37" s="634"/>
      <c r="DR37" s="634"/>
      <c r="DS37" s="634"/>
      <c r="DT37" s="634"/>
      <c r="DU37" s="634"/>
      <c r="DV37" s="635"/>
      <c r="DW37" s="624">
        <v>7.3</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248438</v>
      </c>
      <c r="S38" s="622"/>
      <c r="T38" s="622"/>
      <c r="U38" s="622"/>
      <c r="V38" s="622"/>
      <c r="W38" s="622"/>
      <c r="X38" s="622"/>
      <c r="Y38" s="623"/>
      <c r="Z38" s="659">
        <v>1.3</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63801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4507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1489142</v>
      </c>
      <c r="CS38" s="622"/>
      <c r="CT38" s="622"/>
      <c r="CU38" s="622"/>
      <c r="CV38" s="622"/>
      <c r="CW38" s="622"/>
      <c r="CX38" s="622"/>
      <c r="CY38" s="623"/>
      <c r="CZ38" s="624">
        <v>8.4</v>
      </c>
      <c r="DA38" s="636"/>
      <c r="DB38" s="636"/>
      <c r="DC38" s="637"/>
      <c r="DD38" s="627">
        <v>1273744</v>
      </c>
      <c r="DE38" s="622"/>
      <c r="DF38" s="622"/>
      <c r="DG38" s="622"/>
      <c r="DH38" s="622"/>
      <c r="DI38" s="622"/>
      <c r="DJ38" s="622"/>
      <c r="DK38" s="623"/>
      <c r="DL38" s="627">
        <v>985591</v>
      </c>
      <c r="DM38" s="622"/>
      <c r="DN38" s="622"/>
      <c r="DO38" s="622"/>
      <c r="DP38" s="622"/>
      <c r="DQ38" s="622"/>
      <c r="DR38" s="622"/>
      <c r="DS38" s="622"/>
      <c r="DT38" s="622"/>
      <c r="DU38" s="622"/>
      <c r="DV38" s="623"/>
      <c r="DW38" s="624">
        <v>12.6</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v>1166</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7563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1669839</v>
      </c>
      <c r="CS39" s="634"/>
      <c r="CT39" s="634"/>
      <c r="CU39" s="634"/>
      <c r="CV39" s="634"/>
      <c r="CW39" s="634"/>
      <c r="CX39" s="634"/>
      <c r="CY39" s="635"/>
      <c r="CZ39" s="624">
        <v>9.4</v>
      </c>
      <c r="DA39" s="636"/>
      <c r="DB39" s="636"/>
      <c r="DC39" s="637"/>
      <c r="DD39" s="627">
        <v>1669839</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47538</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69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6800</v>
      </c>
      <c r="CS40" s="622"/>
      <c r="CT40" s="622"/>
      <c r="CU40" s="622"/>
      <c r="CV40" s="622"/>
      <c r="CW40" s="622"/>
      <c r="CX40" s="622"/>
      <c r="CY40" s="623"/>
      <c r="CZ40" s="624">
        <v>0</v>
      </c>
      <c r="DA40" s="636"/>
      <c r="DB40" s="636"/>
      <c r="DC40" s="637"/>
      <c r="DD40" s="627">
        <v>6800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18763889</v>
      </c>
      <c r="S41" s="646"/>
      <c r="T41" s="646"/>
      <c r="U41" s="646"/>
      <c r="V41" s="646"/>
      <c r="W41" s="646"/>
      <c r="X41" s="646"/>
      <c r="Y41" s="649"/>
      <c r="Z41" s="650">
        <v>100</v>
      </c>
      <c r="AA41" s="650"/>
      <c r="AB41" s="650"/>
      <c r="AC41" s="650"/>
      <c r="AD41" s="651">
        <v>7772223</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622104</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678973</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376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804829</v>
      </c>
      <c r="CS42" s="634"/>
      <c r="CT42" s="634"/>
      <c r="CU42" s="634"/>
      <c r="CV42" s="634"/>
      <c r="CW42" s="634"/>
      <c r="CX42" s="634"/>
      <c r="CY42" s="635"/>
      <c r="CZ42" s="624">
        <v>4.5</v>
      </c>
      <c r="DA42" s="636"/>
      <c r="DB42" s="636"/>
      <c r="DC42" s="637"/>
      <c r="DD42" s="627">
        <v>146826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343</v>
      </c>
      <c r="CD43" s="618" t="s">
        <v>344</v>
      </c>
      <c r="CE43" s="619"/>
      <c r="CF43" s="619"/>
      <c r="CG43" s="619"/>
      <c r="CH43" s="619"/>
      <c r="CI43" s="619"/>
      <c r="CJ43" s="619"/>
      <c r="CK43" s="619"/>
      <c r="CL43" s="619"/>
      <c r="CM43" s="619"/>
      <c r="CN43" s="619"/>
      <c r="CO43" s="619"/>
      <c r="CP43" s="619"/>
      <c r="CQ43" s="620"/>
      <c r="CR43" s="621" t="s">
        <v>121</v>
      </c>
      <c r="CS43" s="634"/>
      <c r="CT43" s="634"/>
      <c r="CU43" s="634"/>
      <c r="CV43" s="634"/>
      <c r="CW43" s="634"/>
      <c r="CX43" s="634"/>
      <c r="CY43" s="635"/>
      <c r="CZ43" s="624" t="s">
        <v>121</v>
      </c>
      <c r="DA43" s="636"/>
      <c r="DB43" s="636"/>
      <c r="DC43" s="637"/>
      <c r="DD43" s="627" t="s">
        <v>121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779746</v>
      </c>
      <c r="CS44" s="622"/>
      <c r="CT44" s="622"/>
      <c r="CU44" s="622"/>
      <c r="CV44" s="622"/>
      <c r="CW44" s="622"/>
      <c r="CX44" s="622"/>
      <c r="CY44" s="623"/>
      <c r="CZ44" s="624">
        <v>4.4000000000000004</v>
      </c>
      <c r="DA44" s="625"/>
      <c r="DB44" s="625"/>
      <c r="DC44" s="626"/>
      <c r="DD44" s="627">
        <v>121743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627743</v>
      </c>
      <c r="CS45" s="634"/>
      <c r="CT45" s="634"/>
      <c r="CU45" s="634"/>
      <c r="CV45" s="634"/>
      <c r="CW45" s="634"/>
      <c r="CX45" s="634"/>
      <c r="CY45" s="635"/>
      <c r="CZ45" s="624">
        <v>3.5</v>
      </c>
      <c r="DA45" s="636"/>
      <c r="DB45" s="636"/>
      <c r="DC45" s="637"/>
      <c r="DD45" s="627">
        <v>16060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349</v>
      </c>
      <c r="CG46" s="619"/>
      <c r="CH46" s="619"/>
      <c r="CI46" s="619"/>
      <c r="CJ46" s="619"/>
      <c r="CK46" s="619"/>
      <c r="CL46" s="619"/>
      <c r="CM46" s="619"/>
      <c r="CN46" s="619"/>
      <c r="CO46" s="619"/>
      <c r="CP46" s="619"/>
      <c r="CQ46" s="620"/>
      <c r="CR46" s="621">
        <v>152003</v>
      </c>
      <c r="CS46" s="622"/>
      <c r="CT46" s="622"/>
      <c r="CU46" s="622"/>
      <c r="CV46" s="622"/>
      <c r="CW46" s="622"/>
      <c r="CX46" s="622"/>
      <c r="CY46" s="623"/>
      <c r="CZ46" s="624">
        <v>0.9</v>
      </c>
      <c r="DA46" s="625"/>
      <c r="DB46" s="625"/>
      <c r="DC46" s="626"/>
      <c r="DD46" s="627">
        <v>105683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350</v>
      </c>
      <c r="CG47" s="619"/>
      <c r="CH47" s="619"/>
      <c r="CI47" s="619"/>
      <c r="CJ47" s="619"/>
      <c r="CK47" s="619"/>
      <c r="CL47" s="619"/>
      <c r="CM47" s="619"/>
      <c r="CN47" s="619"/>
      <c r="CO47" s="619"/>
      <c r="CP47" s="619"/>
      <c r="CQ47" s="620"/>
      <c r="CR47" s="621">
        <v>25083</v>
      </c>
      <c r="CS47" s="634"/>
      <c r="CT47" s="634"/>
      <c r="CU47" s="634"/>
      <c r="CV47" s="634"/>
      <c r="CW47" s="634"/>
      <c r="CX47" s="634"/>
      <c r="CY47" s="635"/>
      <c r="CZ47" s="624">
        <v>0.1</v>
      </c>
      <c r="DA47" s="636"/>
      <c r="DB47" s="636"/>
      <c r="DC47" s="637"/>
      <c r="DD47" s="627">
        <v>25083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352</v>
      </c>
      <c r="CE49" s="603"/>
      <c r="CF49" s="603"/>
      <c r="CG49" s="603"/>
      <c r="CH49" s="603"/>
      <c r="CI49" s="603"/>
      <c r="CJ49" s="603"/>
      <c r="CK49" s="603"/>
      <c r="CL49" s="603"/>
      <c r="CM49" s="603"/>
      <c r="CN49" s="603"/>
      <c r="CO49" s="603"/>
      <c r="CP49" s="603"/>
      <c r="CQ49" s="604"/>
      <c r="CR49" s="605">
        <v>17730522</v>
      </c>
      <c r="CS49" s="606"/>
      <c r="CT49" s="606"/>
      <c r="CU49" s="606"/>
      <c r="CV49" s="606"/>
      <c r="CW49" s="606"/>
      <c r="CX49" s="606"/>
      <c r="CY49" s="607"/>
      <c r="CZ49" s="608">
        <v>100</v>
      </c>
      <c r="DA49" s="609"/>
      <c r="DB49" s="609"/>
      <c r="DC49" s="610"/>
      <c r="DD49" s="611">
        <v>11672124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eVjM8IsLzCuscaxqJqM64YCMu7wS1F0TeImIvilJDrApudpfkgwJTyP/Qo5Qyc866FJM1rU4s9dnStXQnJnJg==" saltValue="Fkas7+f61v6d/KVvJevl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2" workbookViewId="0">
      <selection activeCell="BK45" sqref="A44:BK45"/>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375</v>
      </c>
      <c r="C7" s="1048"/>
      <c r="D7" s="1048"/>
      <c r="E7" s="1048"/>
      <c r="F7" s="1048"/>
      <c r="G7" s="1048"/>
      <c r="H7" s="1048"/>
      <c r="I7" s="1048"/>
      <c r="J7" s="1048"/>
      <c r="K7" s="1048"/>
      <c r="L7" s="1048"/>
      <c r="M7" s="1048"/>
      <c r="N7" s="1048"/>
      <c r="O7" s="1048"/>
      <c r="P7" s="1049"/>
      <c r="Q7" s="1102">
        <v>18764</v>
      </c>
      <c r="R7" s="1103"/>
      <c r="S7" s="1103"/>
      <c r="T7" s="1103"/>
      <c r="U7" s="1103"/>
      <c r="V7" s="1103">
        <v>17731</v>
      </c>
      <c r="W7" s="1103"/>
      <c r="X7" s="1103"/>
      <c r="Y7" s="1103"/>
      <c r="Z7" s="1103"/>
      <c r="AA7" s="1103">
        <f>Q7-V7</f>
        <v>1033</v>
      </c>
      <c r="AB7" s="1103"/>
      <c r="AC7" s="1103"/>
      <c r="AD7" s="1103"/>
      <c r="AE7" s="1104"/>
      <c r="AF7" s="1105">
        <v>934</v>
      </c>
      <c r="AG7" s="1106"/>
      <c r="AH7" s="1106"/>
      <c r="AI7" s="1106"/>
      <c r="AJ7" s="1107"/>
      <c r="AK7" s="1108">
        <v>1848</v>
      </c>
      <c r="AL7" s="1109"/>
      <c r="AM7" s="1109"/>
      <c r="AN7" s="1109"/>
      <c r="AO7" s="1109"/>
      <c r="AP7" s="1109">
        <v>248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c r="A8" s="238">
        <v>2</v>
      </c>
      <c r="B8" s="1030" t="s">
        <v>376</v>
      </c>
      <c r="C8" s="1031"/>
      <c r="D8" s="1031"/>
      <c r="E8" s="1031"/>
      <c r="F8" s="1031"/>
      <c r="G8" s="1031"/>
      <c r="H8" s="1031"/>
      <c r="I8" s="1031"/>
      <c r="J8" s="1031"/>
      <c r="K8" s="1031"/>
      <c r="L8" s="1031"/>
      <c r="M8" s="1031"/>
      <c r="N8" s="1031"/>
      <c r="O8" s="1031"/>
      <c r="P8" s="1032"/>
      <c r="Q8" s="1038">
        <v>224</v>
      </c>
      <c r="R8" s="1039"/>
      <c r="S8" s="1039"/>
      <c r="T8" s="1039"/>
      <c r="U8" s="1039"/>
      <c r="V8" s="1039">
        <v>198</v>
      </c>
      <c r="W8" s="1039"/>
      <c r="X8" s="1039"/>
      <c r="Y8" s="1039"/>
      <c r="Z8" s="1039"/>
      <c r="AA8" s="1039">
        <f>Q8-V8</f>
        <v>26</v>
      </c>
      <c r="AB8" s="1039"/>
      <c r="AC8" s="1039"/>
      <c r="AD8" s="1039"/>
      <c r="AE8" s="1040"/>
      <c r="AF8" s="1035">
        <v>0</v>
      </c>
      <c r="AG8" s="1036"/>
      <c r="AH8" s="1036"/>
      <c r="AI8" s="1036"/>
      <c r="AJ8" s="1037"/>
      <c r="AK8" s="1080">
        <v>190</v>
      </c>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378</v>
      </c>
      <c r="B23" s="937" t="s">
        <v>379</v>
      </c>
      <c r="C23" s="938"/>
      <c r="D23" s="938"/>
      <c r="E23" s="938"/>
      <c r="F23" s="938"/>
      <c r="G23" s="938"/>
      <c r="H23" s="938"/>
      <c r="I23" s="938"/>
      <c r="J23" s="938"/>
      <c r="K23" s="938"/>
      <c r="L23" s="938"/>
      <c r="M23" s="938"/>
      <c r="N23" s="938"/>
      <c r="O23" s="938"/>
      <c r="P23" s="948"/>
      <c r="Q23" s="1067">
        <v>18988</v>
      </c>
      <c r="R23" s="1061"/>
      <c r="S23" s="1061"/>
      <c r="T23" s="1061"/>
      <c r="U23" s="1061"/>
      <c r="V23" s="1061">
        <v>17929</v>
      </c>
      <c r="W23" s="1061"/>
      <c r="X23" s="1061"/>
      <c r="Y23" s="1061"/>
      <c r="Z23" s="1061"/>
      <c r="AA23" s="1061">
        <v>1059</v>
      </c>
      <c r="AB23" s="1061"/>
      <c r="AC23" s="1061"/>
      <c r="AD23" s="1061"/>
      <c r="AE23" s="1068"/>
      <c r="AF23" s="1069">
        <v>934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390</v>
      </c>
      <c r="C28" s="1048"/>
      <c r="D28" s="1048"/>
      <c r="E28" s="1048"/>
      <c r="F28" s="1048"/>
      <c r="G28" s="1048"/>
      <c r="H28" s="1048"/>
      <c r="I28" s="1048"/>
      <c r="J28" s="1048"/>
      <c r="K28" s="1048"/>
      <c r="L28" s="1048"/>
      <c r="M28" s="1048"/>
      <c r="N28" s="1048"/>
      <c r="O28" s="1048"/>
      <c r="P28" s="1049"/>
      <c r="Q28" s="1050">
        <v>417</v>
      </c>
      <c r="R28" s="1051"/>
      <c r="S28" s="1051"/>
      <c r="T28" s="1051"/>
      <c r="U28" s="1051"/>
      <c r="V28" s="1051">
        <v>4151</v>
      </c>
      <c r="W28" s="1051"/>
      <c r="X28" s="1051"/>
      <c r="Y28" s="1051"/>
      <c r="Z28" s="1051"/>
      <c r="AA28" s="1051">
        <f t="shared" ref="AA28" si="0">Q28-V28</f>
        <v>-3734</v>
      </c>
      <c r="AB28" s="1051"/>
      <c r="AC28" s="1051"/>
      <c r="AD28" s="1051"/>
      <c r="AE28" s="1052"/>
      <c r="AF28" s="1053">
        <v>16</v>
      </c>
      <c r="AG28" s="1051"/>
      <c r="AH28" s="1051"/>
      <c r="AI28" s="1051"/>
      <c r="AJ28" s="1054"/>
      <c r="AK28" s="1042">
        <v>622</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391</v>
      </c>
      <c r="C29" s="1031"/>
      <c r="D29" s="1031"/>
      <c r="E29" s="1031"/>
      <c r="F29" s="1031"/>
      <c r="G29" s="1031"/>
      <c r="H29" s="1031"/>
      <c r="I29" s="1031"/>
      <c r="J29" s="1031"/>
      <c r="K29" s="1031"/>
      <c r="L29" s="1031"/>
      <c r="M29" s="1031"/>
      <c r="N29" s="1031"/>
      <c r="O29" s="1031"/>
      <c r="P29" s="1032"/>
      <c r="Q29" s="1038">
        <v>262</v>
      </c>
      <c r="R29" s="1039"/>
      <c r="S29" s="1039"/>
      <c r="T29" s="1039"/>
      <c r="U29" s="1039"/>
      <c r="V29" s="1039">
        <v>262</v>
      </c>
      <c r="W29" s="1039"/>
      <c r="X29" s="1039"/>
      <c r="Y29" s="1039"/>
      <c r="Z29" s="1039"/>
      <c r="AA29" s="1039">
        <v>26</v>
      </c>
      <c r="AB29" s="1039"/>
      <c r="AC29" s="1039"/>
      <c r="AD29" s="1039"/>
      <c r="AE29" s="1040"/>
      <c r="AF29" s="1035">
        <v>26</v>
      </c>
      <c r="AG29" s="1036"/>
      <c r="AH29" s="1036"/>
      <c r="AI29" s="1036"/>
      <c r="AJ29" s="1037"/>
      <c r="AK29" s="980">
        <v>78</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392</v>
      </c>
      <c r="C30" s="1031"/>
      <c r="D30" s="1031"/>
      <c r="E30" s="1031"/>
      <c r="F30" s="1031"/>
      <c r="G30" s="1031"/>
      <c r="H30" s="1031"/>
      <c r="I30" s="1031"/>
      <c r="J30" s="1031"/>
      <c r="K30" s="1031"/>
      <c r="L30" s="1031"/>
      <c r="M30" s="1031"/>
      <c r="N30" s="1031"/>
      <c r="O30" s="1031"/>
      <c r="P30" s="1032"/>
      <c r="Q30" s="1038">
        <v>114</v>
      </c>
      <c r="R30" s="1039"/>
      <c r="S30" s="1039"/>
      <c r="T30" s="1039"/>
      <c r="U30" s="1039"/>
      <c r="V30" s="1039">
        <v>88</v>
      </c>
      <c r="W30" s="1039"/>
      <c r="X30" s="1039"/>
      <c r="Y30" s="1039"/>
      <c r="Z30" s="1039"/>
      <c r="AA30" s="1039">
        <v>27</v>
      </c>
      <c r="AB30" s="1039"/>
      <c r="AC30" s="1039"/>
      <c r="AD30" s="1039"/>
      <c r="AE30" s="1040"/>
      <c r="AF30" s="1035">
        <v>27</v>
      </c>
      <c r="AG30" s="1036"/>
      <c r="AH30" s="1036"/>
      <c r="AI30" s="1036"/>
      <c r="AJ30" s="1037"/>
      <c r="AK30" s="980">
        <v>64</v>
      </c>
      <c r="AL30" s="971"/>
      <c r="AM30" s="971"/>
      <c r="AN30" s="971"/>
      <c r="AO30" s="971"/>
      <c r="AP30" s="971"/>
      <c r="AQ30" s="971"/>
      <c r="AR30" s="971"/>
      <c r="AS30" s="971"/>
      <c r="AT30" s="971"/>
      <c r="AU30" s="971"/>
      <c r="AV30" s="971"/>
      <c r="AW30" s="971"/>
      <c r="AX30" s="971"/>
      <c r="AY30" s="971"/>
      <c r="AZ30" s="1041"/>
      <c r="BA30" s="1041"/>
      <c r="BB30" s="1041"/>
      <c r="BC30" s="1041"/>
      <c r="BD30" s="1041"/>
      <c r="BE30" s="972" t="s">
        <v>393</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378</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397</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398</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545</v>
      </c>
      <c r="C68" s="986"/>
      <c r="D68" s="986"/>
      <c r="E68" s="986"/>
      <c r="F68" s="986"/>
      <c r="G68" s="986"/>
      <c r="H68" s="986"/>
      <c r="I68" s="986"/>
      <c r="J68" s="986"/>
      <c r="K68" s="986"/>
      <c r="L68" s="986"/>
      <c r="M68" s="986"/>
      <c r="N68" s="986"/>
      <c r="O68" s="986"/>
      <c r="P68" s="987"/>
      <c r="Q68" s="988">
        <v>1658</v>
      </c>
      <c r="R68" s="982"/>
      <c r="S68" s="982"/>
      <c r="T68" s="982"/>
      <c r="U68" s="982"/>
      <c r="V68" s="982">
        <v>1481</v>
      </c>
      <c r="W68" s="982"/>
      <c r="X68" s="982"/>
      <c r="Y68" s="982"/>
      <c r="Z68" s="982"/>
      <c r="AA68" s="982">
        <v>177</v>
      </c>
      <c r="AB68" s="982"/>
      <c r="AC68" s="982"/>
      <c r="AD68" s="982"/>
      <c r="AE68" s="982"/>
      <c r="AF68" s="982">
        <v>1745</v>
      </c>
      <c r="AG68" s="982"/>
      <c r="AH68" s="982"/>
      <c r="AI68" s="982"/>
      <c r="AJ68" s="982"/>
      <c r="AK68" s="982">
        <v>0</v>
      </c>
      <c r="AL68" s="982"/>
      <c r="AM68" s="982"/>
      <c r="AN68" s="982"/>
      <c r="AO68" s="982"/>
      <c r="AP68" s="982">
        <v>750</v>
      </c>
      <c r="AQ68" s="982"/>
      <c r="AR68" s="982"/>
      <c r="AS68" s="982"/>
      <c r="AT68" s="982"/>
      <c r="AU68" s="982">
        <v>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546</v>
      </c>
      <c r="C69" s="975"/>
      <c r="D69" s="975"/>
      <c r="E69" s="975"/>
      <c r="F69" s="975"/>
      <c r="G69" s="975"/>
      <c r="H69" s="975"/>
      <c r="I69" s="975"/>
      <c r="J69" s="975"/>
      <c r="K69" s="975"/>
      <c r="L69" s="975"/>
      <c r="M69" s="975"/>
      <c r="N69" s="975"/>
      <c r="O69" s="975"/>
      <c r="P69" s="976"/>
      <c r="Q69" s="977">
        <v>1469</v>
      </c>
      <c r="R69" s="971"/>
      <c r="S69" s="971"/>
      <c r="T69" s="971"/>
      <c r="U69" s="971"/>
      <c r="V69" s="971">
        <v>1462</v>
      </c>
      <c r="W69" s="971"/>
      <c r="X69" s="971"/>
      <c r="Y69" s="971"/>
      <c r="Z69" s="971"/>
      <c r="AA69" s="971">
        <v>7</v>
      </c>
      <c r="AB69" s="971"/>
      <c r="AC69" s="971"/>
      <c r="AD69" s="971"/>
      <c r="AE69" s="971"/>
      <c r="AF69" s="971">
        <v>7</v>
      </c>
      <c r="AG69" s="971"/>
      <c r="AH69" s="971"/>
      <c r="AI69" s="971"/>
      <c r="AJ69" s="971"/>
      <c r="AK69" s="971">
        <v>22</v>
      </c>
      <c r="AL69" s="971"/>
      <c r="AM69" s="971"/>
      <c r="AN69" s="971"/>
      <c r="AO69" s="971"/>
      <c r="AP69" s="971">
        <v>670</v>
      </c>
      <c r="AQ69" s="971"/>
      <c r="AR69" s="971"/>
      <c r="AS69" s="971"/>
      <c r="AT69" s="971"/>
      <c r="AU69" s="971">
        <v>0</v>
      </c>
      <c r="AV69" s="971"/>
      <c r="AW69" s="971"/>
      <c r="AX69" s="971"/>
      <c r="AY69" s="971"/>
      <c r="AZ69" s="972" t="s">
        <v>563</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547</v>
      </c>
      <c r="C70" s="975"/>
      <c r="D70" s="975"/>
      <c r="E70" s="975"/>
      <c r="F70" s="975"/>
      <c r="G70" s="975"/>
      <c r="H70" s="975"/>
      <c r="I70" s="975"/>
      <c r="J70" s="975"/>
      <c r="K70" s="975"/>
      <c r="L70" s="975"/>
      <c r="M70" s="975"/>
      <c r="N70" s="975"/>
      <c r="O70" s="975"/>
      <c r="P70" s="976"/>
      <c r="Q70" s="977">
        <v>214</v>
      </c>
      <c r="R70" s="971"/>
      <c r="S70" s="971"/>
      <c r="T70" s="971"/>
      <c r="U70" s="971"/>
      <c r="V70" s="971">
        <v>200</v>
      </c>
      <c r="W70" s="971"/>
      <c r="X70" s="971"/>
      <c r="Y70" s="971"/>
      <c r="Z70" s="971"/>
      <c r="AA70" s="971">
        <v>14</v>
      </c>
      <c r="AB70" s="971"/>
      <c r="AC70" s="971"/>
      <c r="AD70" s="971"/>
      <c r="AE70" s="971"/>
      <c r="AF70" s="971">
        <v>14</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548</v>
      </c>
      <c r="C71" s="975"/>
      <c r="D71" s="975"/>
      <c r="E71" s="975"/>
      <c r="F71" s="975"/>
      <c r="G71" s="975"/>
      <c r="H71" s="975"/>
      <c r="I71" s="975"/>
      <c r="J71" s="975"/>
      <c r="K71" s="975"/>
      <c r="L71" s="975"/>
      <c r="M71" s="975"/>
      <c r="N71" s="975"/>
      <c r="O71" s="975"/>
      <c r="P71" s="976"/>
      <c r="Q71" s="977">
        <v>1779</v>
      </c>
      <c r="R71" s="971"/>
      <c r="S71" s="971"/>
      <c r="T71" s="971"/>
      <c r="U71" s="971"/>
      <c r="V71" s="971">
        <v>1740</v>
      </c>
      <c r="W71" s="971"/>
      <c r="X71" s="971"/>
      <c r="Y71" s="971"/>
      <c r="Z71" s="971"/>
      <c r="AA71" s="971">
        <v>30</v>
      </c>
      <c r="AB71" s="971"/>
      <c r="AC71" s="971"/>
      <c r="AD71" s="971"/>
      <c r="AE71" s="971"/>
      <c r="AF71" s="971">
        <v>39</v>
      </c>
      <c r="AG71" s="971"/>
      <c r="AH71" s="971"/>
      <c r="AI71" s="971"/>
      <c r="AJ71" s="971"/>
      <c r="AK71" s="971">
        <v>75</v>
      </c>
      <c r="AL71" s="971"/>
      <c r="AM71" s="971"/>
      <c r="AN71" s="971"/>
      <c r="AO71" s="971"/>
      <c r="AP71" s="971">
        <v>0</v>
      </c>
      <c r="AQ71" s="971"/>
      <c r="AR71" s="971"/>
      <c r="AS71" s="971"/>
      <c r="AT71" s="971"/>
      <c r="AU71" s="971">
        <v>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549</v>
      </c>
      <c r="C72" s="975"/>
      <c r="D72" s="975"/>
      <c r="E72" s="975"/>
      <c r="F72" s="975"/>
      <c r="G72" s="975"/>
      <c r="H72" s="975"/>
      <c r="I72" s="975"/>
      <c r="J72" s="975"/>
      <c r="K72" s="975"/>
      <c r="L72" s="975"/>
      <c r="M72" s="975"/>
      <c r="N72" s="975"/>
      <c r="O72" s="975"/>
      <c r="P72" s="976"/>
      <c r="Q72" s="977">
        <v>38927</v>
      </c>
      <c r="R72" s="971"/>
      <c r="S72" s="971"/>
      <c r="T72" s="971"/>
      <c r="U72" s="971"/>
      <c r="V72" s="971">
        <v>37577</v>
      </c>
      <c r="W72" s="971"/>
      <c r="X72" s="971"/>
      <c r="Y72" s="971"/>
      <c r="Z72" s="971"/>
      <c r="AA72" s="971">
        <v>1350</v>
      </c>
      <c r="AB72" s="971"/>
      <c r="AC72" s="971"/>
      <c r="AD72" s="971"/>
      <c r="AE72" s="971"/>
      <c r="AF72" s="971">
        <v>1350</v>
      </c>
      <c r="AG72" s="971"/>
      <c r="AH72" s="971"/>
      <c r="AI72" s="971"/>
      <c r="AJ72" s="971"/>
      <c r="AK72" s="971">
        <v>1111</v>
      </c>
      <c r="AL72" s="971"/>
      <c r="AM72" s="971"/>
      <c r="AN72" s="971"/>
      <c r="AO72" s="971"/>
      <c r="AP72" s="971">
        <v>0</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550</v>
      </c>
      <c r="C73" s="975"/>
      <c r="D73" s="975"/>
      <c r="E73" s="975"/>
      <c r="F73" s="975"/>
      <c r="G73" s="975"/>
      <c r="H73" s="975"/>
      <c r="I73" s="975"/>
      <c r="J73" s="975"/>
      <c r="K73" s="975"/>
      <c r="L73" s="975"/>
      <c r="M73" s="975"/>
      <c r="N73" s="975"/>
      <c r="O73" s="975"/>
      <c r="P73" s="976"/>
      <c r="Q73" s="977">
        <v>298</v>
      </c>
      <c r="R73" s="971"/>
      <c r="S73" s="971"/>
      <c r="T73" s="971"/>
      <c r="U73" s="971"/>
      <c r="V73" s="971">
        <v>271</v>
      </c>
      <c r="W73" s="971"/>
      <c r="X73" s="971"/>
      <c r="Y73" s="971"/>
      <c r="Z73" s="971"/>
      <c r="AA73" s="971">
        <v>27</v>
      </c>
      <c r="AB73" s="971"/>
      <c r="AC73" s="971"/>
      <c r="AD73" s="971"/>
      <c r="AE73" s="971"/>
      <c r="AF73" s="971">
        <v>27</v>
      </c>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551</v>
      </c>
      <c r="C74" s="975"/>
      <c r="D74" s="975"/>
      <c r="E74" s="975"/>
      <c r="F74" s="975"/>
      <c r="G74" s="975"/>
      <c r="H74" s="975"/>
      <c r="I74" s="975"/>
      <c r="J74" s="975"/>
      <c r="K74" s="975"/>
      <c r="L74" s="975"/>
      <c r="M74" s="975"/>
      <c r="N74" s="975"/>
      <c r="O74" s="975"/>
      <c r="P74" s="976"/>
      <c r="Q74" s="977">
        <v>157647</v>
      </c>
      <c r="R74" s="971"/>
      <c r="S74" s="971"/>
      <c r="T74" s="971"/>
      <c r="U74" s="971"/>
      <c r="V74" s="971">
        <v>152544</v>
      </c>
      <c r="W74" s="971"/>
      <c r="X74" s="971"/>
      <c r="Y74" s="971"/>
      <c r="Z74" s="971"/>
      <c r="AA74" s="971">
        <v>5102</v>
      </c>
      <c r="AB74" s="971"/>
      <c r="AC74" s="971"/>
      <c r="AD74" s="971"/>
      <c r="AE74" s="971"/>
      <c r="AF74" s="971">
        <v>5102</v>
      </c>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552</v>
      </c>
      <c r="C75" s="975"/>
      <c r="D75" s="975"/>
      <c r="E75" s="975"/>
      <c r="F75" s="975"/>
      <c r="G75" s="975"/>
      <c r="H75" s="975"/>
      <c r="I75" s="975"/>
      <c r="J75" s="975"/>
      <c r="K75" s="975"/>
      <c r="L75" s="975"/>
      <c r="M75" s="975"/>
      <c r="N75" s="975"/>
      <c r="O75" s="975"/>
      <c r="P75" s="976"/>
      <c r="Q75" s="977">
        <v>109</v>
      </c>
      <c r="R75" s="971"/>
      <c r="S75" s="971"/>
      <c r="T75" s="971"/>
      <c r="U75" s="971"/>
      <c r="V75" s="971">
        <v>105</v>
      </c>
      <c r="W75" s="971"/>
      <c r="X75" s="971"/>
      <c r="Y75" s="971"/>
      <c r="Z75" s="971"/>
      <c r="AA75" s="971">
        <v>4</v>
      </c>
      <c r="AB75" s="971"/>
      <c r="AC75" s="971"/>
      <c r="AD75" s="971"/>
      <c r="AE75" s="971"/>
      <c r="AF75" s="971">
        <v>4</v>
      </c>
      <c r="AG75" s="971"/>
      <c r="AH75" s="971"/>
      <c r="AI75" s="971"/>
      <c r="AJ75" s="971"/>
      <c r="AK75" s="971">
        <v>1</v>
      </c>
      <c r="AL75" s="971"/>
      <c r="AM75" s="971"/>
      <c r="AN75" s="971"/>
      <c r="AO75" s="971"/>
      <c r="AP75" s="978"/>
      <c r="AQ75" s="979"/>
      <c r="AR75" s="979"/>
      <c r="AS75" s="979"/>
      <c r="AT75" s="980"/>
      <c r="AU75" s="978"/>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553</v>
      </c>
      <c r="C76" s="975"/>
      <c r="D76" s="975"/>
      <c r="E76" s="975"/>
      <c r="F76" s="975"/>
      <c r="G76" s="975"/>
      <c r="H76" s="975"/>
      <c r="I76" s="975"/>
      <c r="J76" s="975"/>
      <c r="K76" s="975"/>
      <c r="L76" s="975"/>
      <c r="M76" s="975"/>
      <c r="N76" s="975"/>
      <c r="O76" s="975"/>
      <c r="P76" s="976"/>
      <c r="Q76" s="981">
        <v>0</v>
      </c>
      <c r="R76" s="979"/>
      <c r="S76" s="979"/>
      <c r="T76" s="979"/>
      <c r="U76" s="980"/>
      <c r="V76" s="978">
        <v>0</v>
      </c>
      <c r="W76" s="979"/>
      <c r="X76" s="979"/>
      <c r="Y76" s="979"/>
      <c r="Z76" s="980"/>
      <c r="AA76" s="978">
        <v>0</v>
      </c>
      <c r="AB76" s="979"/>
      <c r="AC76" s="979"/>
      <c r="AD76" s="979"/>
      <c r="AE76" s="980"/>
      <c r="AF76" s="978"/>
      <c r="AG76" s="979"/>
      <c r="AH76" s="979"/>
      <c r="AI76" s="979"/>
      <c r="AJ76" s="980"/>
      <c r="AK76" s="978"/>
      <c r="AL76" s="979"/>
      <c r="AM76" s="979"/>
      <c r="AN76" s="979"/>
      <c r="AO76" s="980"/>
      <c r="AP76" s="978"/>
      <c r="AQ76" s="979"/>
      <c r="AR76" s="979"/>
      <c r="AS76" s="979"/>
      <c r="AT76" s="980"/>
      <c r="AU76" s="978"/>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554</v>
      </c>
      <c r="C77" s="975"/>
      <c r="D77" s="975"/>
      <c r="E77" s="975"/>
      <c r="F77" s="975"/>
      <c r="G77" s="975"/>
      <c r="H77" s="975"/>
      <c r="I77" s="975"/>
      <c r="J77" s="975"/>
      <c r="K77" s="975"/>
      <c r="L77" s="975"/>
      <c r="M77" s="975"/>
      <c r="N77" s="975"/>
      <c r="O77" s="975"/>
      <c r="P77" s="976"/>
      <c r="Q77" s="977">
        <v>349</v>
      </c>
      <c r="R77" s="971"/>
      <c r="S77" s="971"/>
      <c r="T77" s="971"/>
      <c r="U77" s="971"/>
      <c r="V77" s="971">
        <v>192</v>
      </c>
      <c r="W77" s="971"/>
      <c r="X77" s="971"/>
      <c r="Y77" s="971"/>
      <c r="Z77" s="971"/>
      <c r="AA77" s="971">
        <v>157</v>
      </c>
      <c r="AB77" s="971"/>
      <c r="AC77" s="971"/>
      <c r="AD77" s="971"/>
      <c r="AE77" s="971"/>
      <c r="AF77" s="971">
        <v>9</v>
      </c>
      <c r="AG77" s="971"/>
      <c r="AH77" s="971"/>
      <c r="AI77" s="971"/>
      <c r="AJ77" s="971"/>
      <c r="AK77" s="971">
        <v>82</v>
      </c>
      <c r="AL77" s="971"/>
      <c r="AM77" s="971"/>
      <c r="AN77" s="971"/>
      <c r="AO77" s="971"/>
      <c r="AP77" s="971">
        <v>22</v>
      </c>
      <c r="AQ77" s="971"/>
      <c r="AR77" s="971"/>
      <c r="AS77" s="971"/>
      <c r="AT77" s="971"/>
      <c r="AU77" s="978"/>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555</v>
      </c>
      <c r="C78" s="975"/>
      <c r="D78" s="975"/>
      <c r="E78" s="975"/>
      <c r="F78" s="975"/>
      <c r="G78" s="975"/>
      <c r="H78" s="975"/>
      <c r="I78" s="975"/>
      <c r="J78" s="975"/>
      <c r="K78" s="975"/>
      <c r="L78" s="975"/>
      <c r="M78" s="975"/>
      <c r="N78" s="975"/>
      <c r="O78" s="975"/>
      <c r="P78" s="976"/>
      <c r="Q78" s="977">
        <v>395</v>
      </c>
      <c r="R78" s="971"/>
      <c r="S78" s="971"/>
      <c r="T78" s="971"/>
      <c r="U78" s="971"/>
      <c r="V78" s="971">
        <v>385</v>
      </c>
      <c r="W78" s="971"/>
      <c r="X78" s="971"/>
      <c r="Y78" s="971"/>
      <c r="Z78" s="971"/>
      <c r="AA78" s="971">
        <v>10</v>
      </c>
      <c r="AB78" s="971"/>
      <c r="AC78" s="971"/>
      <c r="AD78" s="971"/>
      <c r="AE78" s="971"/>
      <c r="AF78" s="971">
        <v>10</v>
      </c>
      <c r="AG78" s="971"/>
      <c r="AH78" s="971"/>
      <c r="AI78" s="971"/>
      <c r="AJ78" s="971"/>
      <c r="AK78" s="971">
        <v>36</v>
      </c>
      <c r="AL78" s="971"/>
      <c r="AM78" s="971"/>
      <c r="AN78" s="971"/>
      <c r="AO78" s="971"/>
      <c r="AP78" s="971">
        <v>522</v>
      </c>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556</v>
      </c>
      <c r="C79" s="975"/>
      <c r="D79" s="975"/>
      <c r="E79" s="975"/>
      <c r="F79" s="975"/>
      <c r="G79" s="975"/>
      <c r="H79" s="975"/>
      <c r="I79" s="975"/>
      <c r="J79" s="975"/>
      <c r="K79" s="975"/>
      <c r="L79" s="975"/>
      <c r="M79" s="975"/>
      <c r="N79" s="975"/>
      <c r="O79" s="975"/>
      <c r="P79" s="976"/>
      <c r="Q79" s="977">
        <v>7664</v>
      </c>
      <c r="R79" s="971"/>
      <c r="S79" s="971"/>
      <c r="T79" s="971"/>
      <c r="U79" s="971"/>
      <c r="V79" s="971">
        <v>7152</v>
      </c>
      <c r="W79" s="971"/>
      <c r="X79" s="971"/>
      <c r="Y79" s="971"/>
      <c r="Z79" s="971"/>
      <c r="AA79" s="971">
        <v>512</v>
      </c>
      <c r="AB79" s="971"/>
      <c r="AC79" s="971"/>
      <c r="AD79" s="971"/>
      <c r="AE79" s="971"/>
      <c r="AF79" s="971">
        <v>512</v>
      </c>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t="s">
        <v>557</v>
      </c>
      <c r="C80" s="975"/>
      <c r="D80" s="975"/>
      <c r="E80" s="975"/>
      <c r="F80" s="975"/>
      <c r="G80" s="975"/>
      <c r="H80" s="975"/>
      <c r="I80" s="975"/>
      <c r="J80" s="975"/>
      <c r="K80" s="975"/>
      <c r="L80" s="975"/>
      <c r="M80" s="975"/>
      <c r="N80" s="975"/>
      <c r="O80" s="975"/>
      <c r="P80" s="976"/>
      <c r="Q80" s="977">
        <v>0</v>
      </c>
      <c r="R80" s="971"/>
      <c r="S80" s="971"/>
      <c r="T80" s="971"/>
      <c r="U80" s="971"/>
      <c r="V80" s="971">
        <v>0</v>
      </c>
      <c r="W80" s="971"/>
      <c r="X80" s="971"/>
      <c r="Y80" s="971"/>
      <c r="Z80" s="971"/>
      <c r="AA80" s="971">
        <v>0</v>
      </c>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t="s">
        <v>558</v>
      </c>
      <c r="C81" s="975"/>
      <c r="D81" s="975"/>
      <c r="E81" s="975"/>
      <c r="F81" s="975"/>
      <c r="G81" s="975"/>
      <c r="H81" s="975"/>
      <c r="I81" s="975"/>
      <c r="J81" s="975"/>
      <c r="K81" s="975"/>
      <c r="L81" s="975"/>
      <c r="M81" s="975"/>
      <c r="N81" s="975"/>
      <c r="O81" s="975"/>
      <c r="P81" s="976"/>
      <c r="Q81" s="977">
        <v>799</v>
      </c>
      <c r="R81" s="971"/>
      <c r="S81" s="971"/>
      <c r="T81" s="971"/>
      <c r="U81" s="971"/>
      <c r="V81" s="971">
        <v>710</v>
      </c>
      <c r="W81" s="971"/>
      <c r="X81" s="971"/>
      <c r="Y81" s="971"/>
      <c r="Z81" s="971"/>
      <c r="AA81" s="971">
        <v>89</v>
      </c>
      <c r="AB81" s="971"/>
      <c r="AC81" s="971"/>
      <c r="AD81" s="971"/>
      <c r="AE81" s="971"/>
      <c r="AF81" s="971">
        <v>89</v>
      </c>
      <c r="AG81" s="971"/>
      <c r="AH81" s="971"/>
      <c r="AI81" s="971"/>
      <c r="AJ81" s="971"/>
      <c r="AK81" s="971">
        <v>31</v>
      </c>
      <c r="AL81" s="971"/>
      <c r="AM81" s="971"/>
      <c r="AN81" s="971"/>
      <c r="AO81" s="971"/>
      <c r="AP81" s="971">
        <v>967</v>
      </c>
      <c r="AQ81" s="971"/>
      <c r="AR81" s="971"/>
      <c r="AS81" s="971"/>
      <c r="AT81" s="971"/>
      <c r="AU81" s="971"/>
      <c r="AV81" s="971"/>
      <c r="AW81" s="971"/>
      <c r="AX81" s="971"/>
      <c r="AY81" s="971"/>
      <c r="AZ81" s="972" t="s">
        <v>563</v>
      </c>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t="s">
        <v>559</v>
      </c>
      <c r="C82" s="975"/>
      <c r="D82" s="975"/>
      <c r="E82" s="975"/>
      <c r="F82" s="975"/>
      <c r="G82" s="975"/>
      <c r="H82" s="975"/>
      <c r="I82" s="975"/>
      <c r="J82" s="975"/>
      <c r="K82" s="975"/>
      <c r="L82" s="975"/>
      <c r="M82" s="975"/>
      <c r="N82" s="975"/>
      <c r="O82" s="975"/>
      <c r="P82" s="976"/>
      <c r="Q82" s="977">
        <v>0</v>
      </c>
      <c r="R82" s="971"/>
      <c r="S82" s="971"/>
      <c r="T82" s="971"/>
      <c r="U82" s="971"/>
      <c r="V82" s="971">
        <v>18</v>
      </c>
      <c r="W82" s="971"/>
      <c r="X82" s="971"/>
      <c r="Y82" s="971"/>
      <c r="Z82" s="971"/>
      <c r="AA82" s="971">
        <v>-18</v>
      </c>
      <c r="AB82" s="971"/>
      <c r="AC82" s="971"/>
      <c r="AD82" s="971"/>
      <c r="AE82" s="971"/>
      <c r="AF82" s="971">
        <v>-18</v>
      </c>
      <c r="AG82" s="971"/>
      <c r="AH82" s="971"/>
      <c r="AI82" s="971"/>
      <c r="AJ82" s="971"/>
      <c r="AK82" s="971">
        <v>0</v>
      </c>
      <c r="AL82" s="971"/>
      <c r="AM82" s="971"/>
      <c r="AN82" s="971"/>
      <c r="AO82" s="971"/>
      <c r="AP82" s="971">
        <v>0</v>
      </c>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t="s">
        <v>560</v>
      </c>
      <c r="C83" s="975"/>
      <c r="D83" s="975"/>
      <c r="E83" s="975"/>
      <c r="F83" s="975"/>
      <c r="G83" s="975"/>
      <c r="H83" s="975"/>
      <c r="I83" s="975"/>
      <c r="J83" s="975"/>
      <c r="K83" s="975"/>
      <c r="L83" s="975"/>
      <c r="M83" s="975"/>
      <c r="N83" s="975"/>
      <c r="O83" s="975"/>
      <c r="P83" s="976"/>
      <c r="Q83" s="977">
        <v>1324</v>
      </c>
      <c r="R83" s="971"/>
      <c r="S83" s="971"/>
      <c r="T83" s="971"/>
      <c r="U83" s="971"/>
      <c r="V83" s="971">
        <v>1279</v>
      </c>
      <c r="W83" s="971"/>
      <c r="X83" s="971"/>
      <c r="Y83" s="971"/>
      <c r="Z83" s="971"/>
      <c r="AA83" s="971">
        <v>45</v>
      </c>
      <c r="AB83" s="971"/>
      <c r="AC83" s="971"/>
      <c r="AD83" s="971"/>
      <c r="AE83" s="971"/>
      <c r="AF83" s="971">
        <v>45</v>
      </c>
      <c r="AG83" s="971"/>
      <c r="AH83" s="971"/>
      <c r="AI83" s="971"/>
      <c r="AJ83" s="971"/>
      <c r="AK83" s="971">
        <v>0</v>
      </c>
      <c r="AL83" s="971"/>
      <c r="AM83" s="971"/>
      <c r="AN83" s="971"/>
      <c r="AO83" s="971"/>
      <c r="AP83" s="971">
        <v>431</v>
      </c>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t="s">
        <v>561</v>
      </c>
      <c r="C84" s="975"/>
      <c r="D84" s="975"/>
      <c r="E84" s="975"/>
      <c r="F84" s="975"/>
      <c r="G84" s="975"/>
      <c r="H84" s="975"/>
      <c r="I84" s="975"/>
      <c r="J84" s="975"/>
      <c r="K84" s="975"/>
      <c r="L84" s="975"/>
      <c r="M84" s="975"/>
      <c r="N84" s="975"/>
      <c r="O84" s="975"/>
      <c r="P84" s="976"/>
      <c r="Q84" s="977">
        <v>969</v>
      </c>
      <c r="R84" s="971"/>
      <c r="S84" s="971"/>
      <c r="T84" s="971"/>
      <c r="U84" s="971"/>
      <c r="V84" s="971">
        <v>937</v>
      </c>
      <c r="W84" s="971"/>
      <c r="X84" s="971"/>
      <c r="Y84" s="971"/>
      <c r="Z84" s="971"/>
      <c r="AA84" s="971">
        <v>32</v>
      </c>
      <c r="AB84" s="971"/>
      <c r="AC84" s="971"/>
      <c r="AD84" s="971"/>
      <c r="AE84" s="971"/>
      <c r="AF84" s="971">
        <v>32</v>
      </c>
      <c r="AG84" s="971"/>
      <c r="AH84" s="971"/>
      <c r="AI84" s="971"/>
      <c r="AJ84" s="971"/>
      <c r="AK84" s="971">
        <v>30</v>
      </c>
      <c r="AL84" s="971"/>
      <c r="AM84" s="971"/>
      <c r="AN84" s="971"/>
      <c r="AO84" s="971"/>
      <c r="AP84" s="971">
        <v>304</v>
      </c>
      <c r="AQ84" s="971"/>
      <c r="AR84" s="971"/>
      <c r="AS84" s="971"/>
      <c r="AT84" s="971"/>
      <c r="AU84" s="971"/>
      <c r="AV84" s="971"/>
      <c r="AW84" s="971"/>
      <c r="AX84" s="971"/>
      <c r="AY84" s="971"/>
      <c r="AZ84" s="972" t="s">
        <v>563</v>
      </c>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t="s">
        <v>562</v>
      </c>
      <c r="C85" s="975"/>
      <c r="D85" s="975"/>
      <c r="E85" s="975"/>
      <c r="F85" s="975"/>
      <c r="G85" s="975"/>
      <c r="H85" s="975"/>
      <c r="I85" s="975"/>
      <c r="J85" s="975"/>
      <c r="K85" s="975"/>
      <c r="L85" s="975"/>
      <c r="M85" s="975"/>
      <c r="N85" s="975"/>
      <c r="O85" s="975"/>
      <c r="P85" s="976"/>
      <c r="Q85" s="977">
        <v>279</v>
      </c>
      <c r="R85" s="971"/>
      <c r="S85" s="971"/>
      <c r="T85" s="971"/>
      <c r="U85" s="971"/>
      <c r="V85" s="971">
        <v>272</v>
      </c>
      <c r="W85" s="971"/>
      <c r="X85" s="971"/>
      <c r="Y85" s="971"/>
      <c r="Z85" s="971"/>
      <c r="AA85" s="971">
        <v>7</v>
      </c>
      <c r="AB85" s="971"/>
      <c r="AC85" s="971"/>
      <c r="AD85" s="971"/>
      <c r="AE85" s="971"/>
      <c r="AF85" s="971">
        <v>7</v>
      </c>
      <c r="AG85" s="971"/>
      <c r="AH85" s="971"/>
      <c r="AI85" s="971"/>
      <c r="AJ85" s="971"/>
      <c r="AK85" s="971">
        <v>1</v>
      </c>
      <c r="AL85" s="971"/>
      <c r="AM85" s="971"/>
      <c r="AN85" s="971"/>
      <c r="AO85" s="971"/>
      <c r="AP85" s="971">
        <v>132</v>
      </c>
      <c r="AQ85" s="971"/>
      <c r="AR85" s="971"/>
      <c r="AS85" s="971"/>
      <c r="AT85" s="971"/>
      <c r="AU85" s="971"/>
      <c r="AV85" s="971"/>
      <c r="AW85" s="971"/>
      <c r="AX85" s="971"/>
      <c r="AY85" s="971"/>
      <c r="AZ85" s="972" t="s">
        <v>563</v>
      </c>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378</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30" customFormat="1" ht="26.25" customHeight="1">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1356892</v>
      </c>
      <c r="AB110" s="889"/>
      <c r="AC110" s="889"/>
      <c r="AD110" s="889"/>
      <c r="AE110" s="890"/>
      <c r="AF110" s="891">
        <v>1338928</v>
      </c>
      <c r="AG110" s="889"/>
      <c r="AH110" s="889"/>
      <c r="AI110" s="889"/>
      <c r="AJ110" s="890"/>
      <c r="AK110" s="891">
        <v>1326868</v>
      </c>
      <c r="AL110" s="889"/>
      <c r="AM110" s="889"/>
      <c r="AN110" s="889"/>
      <c r="AO110" s="890"/>
      <c r="AP110" s="892">
        <v>19.2</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13376645</v>
      </c>
      <c r="BR110" s="842"/>
      <c r="BS110" s="842"/>
      <c r="BT110" s="842"/>
      <c r="BU110" s="842"/>
      <c r="BV110" s="842">
        <v>12333008</v>
      </c>
      <c r="BW110" s="842"/>
      <c r="BX110" s="842"/>
      <c r="BY110" s="842"/>
      <c r="BZ110" s="842"/>
      <c r="CA110" s="842">
        <v>10856920</v>
      </c>
      <c r="CB110" s="842"/>
      <c r="CC110" s="842"/>
      <c r="CD110" s="842"/>
      <c r="CE110" s="842"/>
      <c r="CF110" s="866">
        <v>157.30000000000001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309323</v>
      </c>
      <c r="BR112" s="817"/>
      <c r="BS112" s="817"/>
      <c r="BT112" s="817"/>
      <c r="BU112" s="817"/>
      <c r="BV112" s="817">
        <v>292221</v>
      </c>
      <c r="BW112" s="817"/>
      <c r="BX112" s="817"/>
      <c r="BY112" s="817"/>
      <c r="BZ112" s="817"/>
      <c r="CA112" s="817">
        <v>293953</v>
      </c>
      <c r="CB112" s="817"/>
      <c r="CC112" s="817"/>
      <c r="CD112" s="817"/>
      <c r="CE112" s="817"/>
      <c r="CF112" s="875">
        <v>4.3</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26414</v>
      </c>
      <c r="AB113" s="919"/>
      <c r="AC113" s="919"/>
      <c r="AD113" s="919"/>
      <c r="AE113" s="920"/>
      <c r="AF113" s="921">
        <v>22762</v>
      </c>
      <c r="AG113" s="919"/>
      <c r="AH113" s="919"/>
      <c r="AI113" s="919"/>
      <c r="AJ113" s="920"/>
      <c r="AK113" s="921">
        <v>27942</v>
      </c>
      <c r="AL113" s="919"/>
      <c r="AM113" s="919"/>
      <c r="AN113" s="919"/>
      <c r="AO113" s="920"/>
      <c r="AP113" s="922">
        <v>0.4</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515388</v>
      </c>
      <c r="BR113" s="817"/>
      <c r="BS113" s="817"/>
      <c r="BT113" s="817"/>
      <c r="BU113" s="817"/>
      <c r="BV113" s="817">
        <v>663989</v>
      </c>
      <c r="BW113" s="817"/>
      <c r="BX113" s="817"/>
      <c r="BY113" s="817"/>
      <c r="BZ113" s="817"/>
      <c r="CA113" s="817">
        <v>597021</v>
      </c>
      <c r="CB113" s="817"/>
      <c r="CC113" s="817"/>
      <c r="CD113" s="817"/>
      <c r="CE113" s="817"/>
      <c r="CF113" s="875">
        <v>8.6</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81409</v>
      </c>
      <c r="AB114" s="780"/>
      <c r="AC114" s="780"/>
      <c r="AD114" s="780"/>
      <c r="AE114" s="781"/>
      <c r="AF114" s="782">
        <v>84299</v>
      </c>
      <c r="AG114" s="780"/>
      <c r="AH114" s="780"/>
      <c r="AI114" s="780"/>
      <c r="AJ114" s="781"/>
      <c r="AK114" s="782">
        <v>83498</v>
      </c>
      <c r="AL114" s="780"/>
      <c r="AM114" s="780"/>
      <c r="AN114" s="780"/>
      <c r="AO114" s="781"/>
      <c r="AP114" s="824">
        <v>1.2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285557</v>
      </c>
      <c r="BR114" s="817"/>
      <c r="BS114" s="817"/>
      <c r="BT114" s="817"/>
      <c r="BU114" s="817"/>
      <c r="BV114" s="817">
        <v>203111</v>
      </c>
      <c r="BW114" s="817"/>
      <c r="BX114" s="817"/>
      <c r="BY114" s="817"/>
      <c r="BZ114" s="817"/>
      <c r="CA114" s="817">
        <v>225318</v>
      </c>
      <c r="CB114" s="817"/>
      <c r="CC114" s="817"/>
      <c r="CD114" s="817"/>
      <c r="CE114" s="817"/>
      <c r="CF114" s="875">
        <v>3.3</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v>4</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1464715</v>
      </c>
      <c r="AB117" s="903"/>
      <c r="AC117" s="903"/>
      <c r="AD117" s="903"/>
      <c r="AE117" s="904"/>
      <c r="AF117" s="905">
        <v>1445989</v>
      </c>
      <c r="AG117" s="903"/>
      <c r="AH117" s="903"/>
      <c r="AI117" s="903"/>
      <c r="AJ117" s="904"/>
      <c r="AK117" s="905">
        <v>1438312</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440</v>
      </c>
      <c r="BP119" s="878"/>
      <c r="BQ119" s="879">
        <v>14486913</v>
      </c>
      <c r="BR119" s="845"/>
      <c r="BS119" s="845"/>
      <c r="BT119" s="845"/>
      <c r="BU119" s="845"/>
      <c r="BV119" s="845">
        <v>13492329</v>
      </c>
      <c r="BW119" s="845"/>
      <c r="BX119" s="845"/>
      <c r="BY119" s="845"/>
      <c r="BZ119" s="845"/>
      <c r="CA119" s="845">
        <v>11973212</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3525595</v>
      </c>
      <c r="BR120" s="842"/>
      <c r="BS120" s="842"/>
      <c r="BT120" s="842"/>
      <c r="BU120" s="842"/>
      <c r="BV120" s="842">
        <v>4245552</v>
      </c>
      <c r="BW120" s="842"/>
      <c r="BX120" s="842"/>
      <c r="BY120" s="842"/>
      <c r="BZ120" s="842"/>
      <c r="CA120" s="842">
        <v>4027332</v>
      </c>
      <c r="CB120" s="842"/>
      <c r="CC120" s="842"/>
      <c r="CD120" s="842"/>
      <c r="CE120" s="842"/>
      <c r="CF120" s="866">
        <v>58.3</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309323</v>
      </c>
      <c r="DH120" s="842"/>
      <c r="DI120" s="842"/>
      <c r="DJ120" s="842"/>
      <c r="DK120" s="842"/>
      <c r="DL120" s="842">
        <v>292221</v>
      </c>
      <c r="DM120" s="842"/>
      <c r="DN120" s="842"/>
      <c r="DO120" s="842"/>
      <c r="DP120" s="842"/>
      <c r="DQ120" s="842">
        <v>293953</v>
      </c>
      <c r="DR120" s="842"/>
      <c r="DS120" s="842"/>
      <c r="DT120" s="842"/>
      <c r="DU120" s="842"/>
      <c r="DV120" s="843">
        <v>4.3</v>
      </c>
      <c r="DW120" s="843"/>
      <c r="DX120" s="843"/>
      <c r="DY120" s="843"/>
      <c r="DZ120" s="844"/>
    </row>
    <row r="121" spans="1:130" s="230" customFormat="1" ht="26.25" customHeight="1">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172</v>
      </c>
      <c r="BR121" s="817"/>
      <c r="BS121" s="817"/>
      <c r="BT121" s="817"/>
      <c r="BU121" s="817"/>
      <c r="BV121" s="817">
        <v>59</v>
      </c>
      <c r="BW121" s="817"/>
      <c r="BX121" s="817"/>
      <c r="BY121" s="817"/>
      <c r="BZ121" s="817"/>
      <c r="CA121" s="817">
        <v>17</v>
      </c>
      <c r="CB121" s="817"/>
      <c r="CC121" s="817"/>
      <c r="CD121" s="817"/>
      <c r="CE121" s="817"/>
      <c r="CF121" s="875">
        <v>0</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30" customFormat="1" ht="26.25" customHeight="1">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9325556</v>
      </c>
      <c r="BR122" s="845"/>
      <c r="BS122" s="845"/>
      <c r="BT122" s="845"/>
      <c r="BU122" s="845"/>
      <c r="BV122" s="845">
        <v>8658249</v>
      </c>
      <c r="BW122" s="845"/>
      <c r="BX122" s="845"/>
      <c r="BY122" s="845"/>
      <c r="BZ122" s="845"/>
      <c r="CA122" s="845">
        <v>7807948</v>
      </c>
      <c r="CB122" s="845"/>
      <c r="CC122" s="845"/>
      <c r="CD122" s="845"/>
      <c r="CE122" s="845"/>
      <c r="CF122" s="846">
        <v>113.1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448</v>
      </c>
      <c r="BP123" s="878"/>
      <c r="BQ123" s="832">
        <v>12851323</v>
      </c>
      <c r="BR123" s="833"/>
      <c r="BS123" s="833"/>
      <c r="BT123" s="833"/>
      <c r="BU123" s="833"/>
      <c r="BV123" s="833">
        <v>12903860</v>
      </c>
      <c r="BW123" s="833"/>
      <c r="BX123" s="833"/>
      <c r="BY123" s="833"/>
      <c r="BZ123" s="833"/>
      <c r="CA123" s="833">
        <v>11835297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23.8</v>
      </c>
      <c r="BR124" s="831"/>
      <c r="BS124" s="831"/>
      <c r="BT124" s="831"/>
      <c r="BU124" s="831"/>
      <c r="BV124" s="831">
        <v>8.6999999999999993</v>
      </c>
      <c r="BW124" s="831"/>
      <c r="BX124" s="831"/>
      <c r="BY124" s="831"/>
      <c r="BZ124" s="831"/>
      <c r="CA124" s="831">
        <v>1.9</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236</v>
      </c>
      <c r="AB128" s="801"/>
      <c r="AC128" s="801"/>
      <c r="AD128" s="801"/>
      <c r="AE128" s="802"/>
      <c r="AF128" s="803">
        <v>451</v>
      </c>
      <c r="AG128" s="801"/>
      <c r="AH128" s="801"/>
      <c r="AI128" s="801"/>
      <c r="AJ128" s="802"/>
      <c r="AK128" s="803">
        <v>288</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121</v>
      </c>
      <c r="BG128" s="787"/>
      <c r="BH128" s="787"/>
      <c r="BI128" s="787"/>
      <c r="BJ128" s="787"/>
      <c r="BK128" s="787"/>
      <c r="BL128" s="810"/>
      <c r="BM128" s="786">
        <v>13.82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7743068</v>
      </c>
      <c r="AB129" s="780"/>
      <c r="AC129" s="780"/>
      <c r="AD129" s="780"/>
      <c r="AE129" s="781"/>
      <c r="AF129" s="782">
        <v>7624814</v>
      </c>
      <c r="AG129" s="780"/>
      <c r="AH129" s="780"/>
      <c r="AI129" s="780"/>
      <c r="AJ129" s="781"/>
      <c r="AK129" s="782">
        <v>7746395</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121</v>
      </c>
      <c r="BG129" s="771"/>
      <c r="BH129" s="771"/>
      <c r="BI129" s="771"/>
      <c r="BJ129" s="771"/>
      <c r="BK129" s="771"/>
      <c r="BL129" s="772"/>
      <c r="BM129" s="770">
        <v>18.82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892700</v>
      </c>
      <c r="AB130" s="780"/>
      <c r="AC130" s="780"/>
      <c r="AD130" s="780"/>
      <c r="AE130" s="781"/>
      <c r="AF130" s="782">
        <v>867578</v>
      </c>
      <c r="AG130" s="780"/>
      <c r="AH130" s="780"/>
      <c r="AI130" s="780"/>
      <c r="AJ130" s="781"/>
      <c r="AK130" s="782">
        <v>843480</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6850368</v>
      </c>
      <c r="AB131" s="764"/>
      <c r="AC131" s="764"/>
      <c r="AD131" s="764"/>
      <c r="AE131" s="765"/>
      <c r="AF131" s="766">
        <v>6757236</v>
      </c>
      <c r="AG131" s="764"/>
      <c r="AH131" s="764"/>
      <c r="AI131" s="764"/>
      <c r="AJ131" s="765"/>
      <c r="AK131" s="766">
        <v>6902915</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1.9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8.3466902800000007</v>
      </c>
      <c r="AB132" s="745"/>
      <c r="AC132" s="745"/>
      <c r="AD132" s="745"/>
      <c r="AE132" s="746"/>
      <c r="AF132" s="747">
        <v>8.5532013389999992</v>
      </c>
      <c r="AG132" s="745"/>
      <c r="AH132" s="745"/>
      <c r="AI132" s="745"/>
      <c r="AJ132" s="746"/>
      <c r="AK132" s="747">
        <v>8.6129410550000003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8.8000000000000007</v>
      </c>
      <c r="AB133" s="724"/>
      <c r="AC133" s="724"/>
      <c r="AD133" s="724"/>
      <c r="AE133" s="725"/>
      <c r="AF133" s="723">
        <v>8.5</v>
      </c>
      <c r="AG133" s="724"/>
      <c r="AH133" s="724"/>
      <c r="AI133" s="724"/>
      <c r="AJ133" s="725"/>
      <c r="AK133" s="723">
        <v>8.5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KhsU+0Zzt1GHPuqNce1sumotJJ1gSioZdFZZGAMNGR3Vk/RlMM5nlYWL7LVUUE/T8Ojzu7XeDo1B1oOogrmoA==" saltValue="eCFYRrWrtrshSApXYBJ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topLeftCell="A57" zoomScale="80" zoomScaleNormal="80" workbookViewId="0">
      <selection activeCell="CP30" sqref="CP30"/>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474</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4uq7NcFUM3h1Qy/tB0q9t9lcTwPZ99ZNrUTwUCFfYY1JI94PkSJZrnN1DBr2VfdfP5nS1+Z65im9K5D0dohBg==" saltValue="6ALzLuv6tkPCbgm9f7Bu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opLeftCell="W57"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cu+cb9O0ZEN8J+HXCKamx5IIz7yzb6D4cHJ///feZbQ8QQsvfdNdWIJcCHzL5qbNapTQxr9jpVytuRs8Eyvtg==" saltValue="fIZSlRsOp2654mbutnOBT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topLeftCell="A33" workbookViewId="0">
      <selection activeCell="AL2" sqref="A2:AL5"/>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2172253</v>
      </c>
      <c r="AP9" s="281">
        <v>66064</v>
      </c>
      <c r="AQ9" s="282">
        <v>67248</v>
      </c>
      <c r="AR9" s="283">
        <v>-1.8</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280898</v>
      </c>
      <c r="AP10" s="284">
        <v>8543</v>
      </c>
      <c r="AQ10" s="285">
        <v>9038</v>
      </c>
      <c r="AR10" s="286">
        <v>-5.5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t="s">
        <v>485</v>
      </c>
      <c r="AP11" s="284" t="s">
        <v>485</v>
      </c>
      <c r="AQ11" s="285">
        <v>320</v>
      </c>
      <c r="AR11" s="286" t="s">
        <v>485</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485</v>
      </c>
      <c r="AP12" s="284" t="s">
        <v>485</v>
      </c>
      <c r="AQ12" s="285">
        <v>22</v>
      </c>
      <c r="AR12" s="286" t="s">
        <v>485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77673</v>
      </c>
      <c r="AP13" s="284">
        <v>2362</v>
      </c>
      <c r="AQ13" s="285">
        <v>2764</v>
      </c>
      <c r="AR13" s="286">
        <v>-14.5</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t="s">
        <v>485</v>
      </c>
      <c r="AP14" s="284" t="s">
        <v>485</v>
      </c>
      <c r="AQ14" s="285">
        <v>1165</v>
      </c>
      <c r="AR14" s="286" t="s">
        <v>485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-152078</v>
      </c>
      <c r="AP15" s="284">
        <v>-4625</v>
      </c>
      <c r="AQ15" s="285">
        <v>-3941</v>
      </c>
      <c r="AR15" s="286">
        <v>17.399999999999999</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2378746</v>
      </c>
      <c r="AP16" s="284">
        <v>72344</v>
      </c>
      <c r="AQ16" s="285">
        <v>76616</v>
      </c>
      <c r="AR16" s="286">
        <v>-5.6</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5.99</v>
      </c>
      <c r="AP21" s="298">
        <v>6.73</v>
      </c>
      <c r="AQ21" s="299">
        <v>-0.74</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96.9</v>
      </c>
      <c r="AP22" s="303">
        <v>96.9</v>
      </c>
      <c r="AQ22" s="304">
        <v>0</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1326868</v>
      </c>
      <c r="AP32" s="312">
        <v>40354</v>
      </c>
      <c r="AQ32" s="313">
        <v>33390</v>
      </c>
      <c r="AR32" s="314">
        <v>20.9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485</v>
      </c>
      <c r="AP33" s="312" t="s">
        <v>485</v>
      </c>
      <c r="AQ33" s="313" t="s">
        <v>485</v>
      </c>
      <c r="AR33" s="314" t="s">
        <v>485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485</v>
      </c>
      <c r="AP34" s="312" t="s">
        <v>485</v>
      </c>
      <c r="AQ34" s="313" t="s">
        <v>485</v>
      </c>
      <c r="AR34" s="314" t="s">
        <v>485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27942</v>
      </c>
      <c r="AP35" s="312">
        <v>850</v>
      </c>
      <c r="AQ35" s="313">
        <v>8851</v>
      </c>
      <c r="AR35" s="314">
        <v>-90.4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83498</v>
      </c>
      <c r="AP36" s="312">
        <v>2539</v>
      </c>
      <c r="AQ36" s="313">
        <v>2033</v>
      </c>
      <c r="AR36" s="314">
        <v>24.9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485</v>
      </c>
      <c r="AP37" s="312" t="s">
        <v>485</v>
      </c>
      <c r="AQ37" s="313">
        <v>640</v>
      </c>
      <c r="AR37" s="314" t="s">
        <v>485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v>4</v>
      </c>
      <c r="AP38" s="315">
        <v>0</v>
      </c>
      <c r="AQ38" s="316">
        <v>1</v>
      </c>
      <c r="AR38" s="304">
        <v>-100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-288</v>
      </c>
      <c r="AP39" s="312">
        <v>-9</v>
      </c>
      <c r="AQ39" s="313">
        <v>-3025</v>
      </c>
      <c r="AR39" s="314">
        <v>-99.7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-843480</v>
      </c>
      <c r="AP40" s="312">
        <v>-25653</v>
      </c>
      <c r="AQ40" s="313">
        <v>-26876</v>
      </c>
      <c r="AR40" s="314">
        <v>-4.5999999999999996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594544</v>
      </c>
      <c r="AP41" s="312">
        <v>18082</v>
      </c>
      <c r="AQ41" s="313">
        <v>15015</v>
      </c>
      <c r="AR41" s="314">
        <v>20.399999999999999</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1259797</v>
      </c>
      <c r="AN51" s="334">
        <v>39947</v>
      </c>
      <c r="AO51" s="335">
        <v>13.1</v>
      </c>
      <c r="AP51" s="336">
        <v>51264</v>
      </c>
      <c r="AQ51" s="337">
        <v>8.1999999999999993</v>
      </c>
      <c r="AR51" s="338">
        <v>4.9000000000000004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274958</v>
      </c>
      <c r="AN52" s="342">
        <v>8719</v>
      </c>
      <c r="AO52" s="343">
        <v>-17.399999999999999</v>
      </c>
      <c r="AP52" s="344">
        <v>26040</v>
      </c>
      <c r="AQ52" s="345">
        <v>4.5</v>
      </c>
      <c r="AR52" s="346">
        <v>-21.9</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1190207</v>
      </c>
      <c r="AN53" s="334">
        <v>37332</v>
      </c>
      <c r="AO53" s="335">
        <v>-6.5</v>
      </c>
      <c r="AP53" s="336">
        <v>52068</v>
      </c>
      <c r="AQ53" s="337">
        <v>1.6</v>
      </c>
      <c r="AR53" s="338">
        <v>-8.1</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61869</v>
      </c>
      <c r="AN54" s="342">
        <v>1941</v>
      </c>
      <c r="AO54" s="343">
        <v>-77.7</v>
      </c>
      <c r="AP54" s="344">
        <v>26936</v>
      </c>
      <c r="AQ54" s="345">
        <v>3.4</v>
      </c>
      <c r="AR54" s="346">
        <v>-81.099999999999994</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1487487</v>
      </c>
      <c r="AN55" s="334">
        <v>46273</v>
      </c>
      <c r="AO55" s="335">
        <v>23.9</v>
      </c>
      <c r="AP55" s="336">
        <v>47161</v>
      </c>
      <c r="AQ55" s="337">
        <v>-9.4</v>
      </c>
      <c r="AR55" s="338">
        <v>33.299999999999997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54751</v>
      </c>
      <c r="AN56" s="342">
        <v>1703</v>
      </c>
      <c r="AO56" s="343">
        <v>-12.3</v>
      </c>
      <c r="AP56" s="344">
        <v>24595</v>
      </c>
      <c r="AQ56" s="345">
        <v>-8.6999999999999993</v>
      </c>
      <c r="AR56" s="346">
        <v>-3.6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1353565</v>
      </c>
      <c r="AN57" s="334">
        <v>41482</v>
      </c>
      <c r="AO57" s="335">
        <v>-10.4</v>
      </c>
      <c r="AP57" s="336">
        <v>43423</v>
      </c>
      <c r="AQ57" s="337">
        <v>-7.9</v>
      </c>
      <c r="AR57" s="338">
        <v>-2.5</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141524</v>
      </c>
      <c r="AN58" s="342">
        <v>4337</v>
      </c>
      <c r="AO58" s="343">
        <v>154.69999999999999</v>
      </c>
      <c r="AP58" s="344">
        <v>22207</v>
      </c>
      <c r="AQ58" s="345">
        <v>-9.6999999999999993</v>
      </c>
      <c r="AR58" s="346">
        <v>164.4</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779746</v>
      </c>
      <c r="AN59" s="334">
        <v>23714</v>
      </c>
      <c r="AO59" s="335">
        <v>-42.8</v>
      </c>
      <c r="AP59" s="336">
        <v>45265</v>
      </c>
      <c r="AQ59" s="337">
        <v>4.2</v>
      </c>
      <c r="AR59" s="338">
        <v>-47</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152003</v>
      </c>
      <c r="AN60" s="342">
        <v>4623</v>
      </c>
      <c r="AO60" s="343">
        <v>6.6</v>
      </c>
      <c r="AP60" s="344">
        <v>22600</v>
      </c>
      <c r="AQ60" s="345">
        <v>1.8</v>
      </c>
      <c r="AR60" s="346">
        <v>4.8</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1214160</v>
      </c>
      <c r="AN61" s="349">
        <v>37750</v>
      </c>
      <c r="AO61" s="350">
        <v>-4.5</v>
      </c>
      <c r="AP61" s="351">
        <v>47836</v>
      </c>
      <c r="AQ61" s="352">
        <v>-0.7</v>
      </c>
      <c r="AR61" s="338">
        <v>-3.8</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137021</v>
      </c>
      <c r="AN62" s="342">
        <v>4265</v>
      </c>
      <c r="AO62" s="343">
        <v>10.8</v>
      </c>
      <c r="AP62" s="344">
        <v>24476</v>
      </c>
      <c r="AQ62" s="345">
        <v>-1.7</v>
      </c>
      <c r="AR62" s="346">
        <v>12.5</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mHjtuX2sntzi7Hd0TCQuTbJPn01/Ym8AeP3V6mAXqqRQz/roUy7B4xFaASf6EKnotw+LHelB9CEXOUKfPPb8mA==" saltValue="rxY2jYfc337Vst7CWQxn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87" zoomScaleNormal="100" workbookViewId="0">
      <selection activeCell="AE52" sqref="AE52"/>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474</v>
      </c>
    </row>
    <row r="121" spans="125:125" ht="13.5" hidden="1" customHeight="1">
      <c r="DU121" s="259"/>
    </row>
  </sheetData>
  <sheetProtection algorithmName="SHA-512" hashValue="FJNUUju2g2Otevu0dpy+6IOT7gafjmgIyYKSfY86CRIx7R9CUpGR87jDtHjDxPkF0lVtqti2oaJm71SRCIVeXw==" saltValue="hqSOTwvWqQHUjG2Yik9/Q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topLeftCell="A95" zoomScale="115" zoomScaleNormal="11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474</v>
      </c>
    </row>
  </sheetData>
  <sheetProtection algorithmName="SHA-512" hashValue="Z/bHCkFiVCu2QnJFa8C/wRNcIFpTHfNPke5XKLBTv6HXe9eOUHVZeD2nRZ/XL42Q665IH29JeEjC3lYJ8kAGMQ==" saltValue="x+QkzUdNb2XSydt9NJujz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topLeftCell="B33"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39" t="s">
        <v>3</v>
      </c>
      <c r="D47" s="1139"/>
      <c r="E47" s="1140"/>
      <c r="F47" s="11">
        <v>8.3800000000000008</v>
      </c>
      <c r="G47" s="12">
        <v>13</v>
      </c>
      <c r="H47" s="12">
        <v>20.38</v>
      </c>
      <c r="I47" s="12">
        <v>20.27</v>
      </c>
      <c r="J47" s="13">
        <v>13.25</v>
      </c>
    </row>
    <row r="48" spans="2:10" ht="57.75" customHeight="1">
      <c r="B48" s="14"/>
      <c r="C48" s="1141" t="s">
        <v>4</v>
      </c>
      <c r="D48" s="1141"/>
      <c r="E48" s="1142"/>
      <c r="F48" s="15">
        <v>8.35</v>
      </c>
      <c r="G48" s="16">
        <v>9.44</v>
      </c>
      <c r="H48" s="16">
        <v>10.87</v>
      </c>
      <c r="I48" s="16">
        <v>10.83</v>
      </c>
      <c r="J48" s="17">
        <v>12.06</v>
      </c>
    </row>
    <row r="49" spans="2:10" ht="57.75" customHeight="1" thickBot="1">
      <c r="B49" s="18"/>
      <c r="C49" s="1143" t="s">
        <v>5</v>
      </c>
      <c r="D49" s="1143"/>
      <c r="E49" s="1144"/>
      <c r="F49" s="19">
        <v>1.99</v>
      </c>
      <c r="G49" s="20">
        <v>6.37</v>
      </c>
      <c r="H49" s="20">
        <v>10.45</v>
      </c>
      <c r="I49" s="20" t="s">
        <v>529</v>
      </c>
      <c r="J49" s="21" t="s">
        <v>530</v>
      </c>
    </row>
    <row r="50" spans="2:10"/>
  </sheetData>
  <sheetProtection algorithmName="SHA-512" hashValue="i6p7TcaT7eusYxMehQLcOFz4k2UKvzAujLOy45GbtOzzH/clO2jg1tsAc4qzSgwJ2c0a7dye4vR3GQXMrJ0wvA==" saltValue="AQt6sBPs+9HQ3ef/eZNm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Sheet1</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2025-03-14T05:25:10Z</cp:lastPrinted>
  <dcterms:created xsi:type="dcterms:W3CDTF">2025-02-19T05:52:25Z</dcterms:created>
  <dcterms:modified xsi:type="dcterms:W3CDTF">2025-09-24T07:45:02Z</dcterms:modified>
  <cp:category/>
</cp:coreProperties>
</file>