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Z:\02 財政係\10 ★調査・提出物\令和03年度\36　20220303【照会0314(月)〆】令和２年度財政状況資料集の作成等について\県へ報告\"/>
    </mc:Choice>
  </mc:AlternateContent>
  <xr:revisionPtr revIDLastSave="0" documentId="14_{49663495-CE15-4D5B-AD36-97955663E9FD}" xr6:coauthVersionLast="36" xr6:coauthVersionMax="36" xr10:uidLastSave="{00000000-0000-0000-0000-000000000000}"/>
  <bookViews>
    <workbookView xWindow="0" yWindow="0" windowWidth="15360" windowHeight="7635" tabRatio="91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E37" i="10"/>
  <c r="AM37" i="10"/>
  <c r="U37" i="10"/>
  <c r="C37" i="10"/>
  <c r="CO36" i="10"/>
  <c r="BW36" i="10"/>
  <c r="BE36" i="10"/>
  <c r="AM36" i="10"/>
  <c r="U36" i="10"/>
  <c r="C36" i="10"/>
  <c r="CO35" i="10"/>
  <c r="BW35" i="10"/>
  <c r="BE35" i="10"/>
  <c r="AM35" i="10"/>
  <c r="CO34" i="10"/>
  <c r="BW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<sst xmlns="http://schemas.openxmlformats.org/spreadsheetml/2006/main" count="1100" uniqueCount="610">
  <si>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</si>
  <si>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</si>
  <si>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</si>
  <si>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</si>
  <si>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</si>
  <si>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</si>
  <si>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</si>
  <si>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</si>
  <si>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</si>
  <si>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</si>
  <si>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</si>
  <si>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</si>
  <si>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</si>
  <si>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</si>
  <si>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</si>
  <si>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</si>
  <si>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</si>
  <si>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</si>
  <si>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</si>
  <si>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</si>
  <si>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</si>
  <si>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</si>
  <si>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</si>
  <si>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</si>
  <si>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</si>
  <si>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</si>
  <si>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</si>
  <si>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</si>
  <si>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</si>
  <si>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</si>
  <si>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</si>
  <si>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</si>
  <si>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</si>
  <si>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</si>
  <si>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</si>
  <si>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</si>
  <si>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</si>
  <si>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</si>
  <si>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</si>
  <si>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</si>
  <si>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</si>
  <si>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</si>
  <si>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</si>
  <si>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</si>
  <si>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</si>
  <si>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</si>
  <si>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</si>
  <si>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</si>
  <si>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</si>
  <si>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</si>
  <si>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</si>
  <si>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</si>
  <si>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</si>
  <si>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</si>
  <si>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</si>
  <si>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</si>
  <si>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</si>
  <si>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</si>
  <si>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</si>
  <si>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</si>
  <si>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</si>
  <si>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</si>
  <si>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</si>
  <si>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</si>
  <si>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</si>
  <si>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</si>
  <si>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</si>
  <si>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</si>
  <si>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</si>
  <si>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</si>
  <si>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</si>
  <si>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</si>
  <si>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</si>
  <si>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</si>
  <si>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</si>
  <si>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</si>
  <si>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</si>
  <si>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</si>
  <si>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</si>
  <si>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</si>
  <si>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</si>
  <si>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</si>
  <si>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</si>
  <si>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</si>
  <si>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</si>
  <si>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</si>
  <si>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</si>
  <si>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</si>
  <si>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</si>
  <si>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</si>
  <si>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</si>
  <si>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</si>
  <si>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</si>
  <si>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</si>
  <si>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</si>
  <si>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</si>
  <si>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</si>
  <si>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</si>
  <si>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</si>
  <si>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</si>
  <si>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</si>
  <si>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</si>
  <si>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</si>
  <si>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</si>
  <si>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</si>
  <si>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</si>
  <si>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</si>
  <si>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</si>
  <si>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</si>
  <si>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</si>
  <si>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</si>
  <si>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</si>
  <si>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</si>
  <si>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</si>
  <si>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</si>
  <si>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</si>
  <si>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</si>
  <si>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</si>
  <si>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</si>
  <si>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</si>
  <si>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</si>
  <si>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</si>
  <si>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</si>
  <si>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</si>
  <si>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</si>
  <si>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</si>
  <si>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</si>
  <si>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</si>
  <si>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</si>
  <si>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</si>
  <si>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</si>
  <si>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</si>
  <si>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</si>
  <si>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</si>
  <si>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</si>
  <si>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</si>
  <si>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</si>
  <si>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</si>
  <si>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</si>
  <si>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</si>
  <si>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</si>
  <si>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</si>
  <si>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</si>
  <si>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</si>
  <si>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</si>
  <si>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</si>
  <si>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</si>
  <si>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</si>
  <si>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</si>
  <si>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</si>
  <si>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</si>
  <si>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</si>
  <si>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</si>
  <si>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</si>
  <si>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</si>
  <si>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</si>
  <si>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</si>
  <si>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</si>
  <si>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</si>
  <si>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</si>
  <si>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</si>
  <si>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</si>
  <si>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</si>
  <si>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</si>
  <si>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</si>
  <si>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</si>
  <si>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</si>
  <si>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</si>
  <si>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</si>
  <si>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</si>
  <si>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</si>
  <si>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</si>
  <si>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</si>
  <si>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</si>
  <si>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</si>
  <si>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</si>
  <si>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</si>
  <si>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</si>
  <si>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</si>
  <si>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</si>
  <si>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</si>
  <si>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</si>
  <si>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</si>
  <si>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</si>
  <si>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</si>
  <si>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</si>
  <si>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</si>
  <si>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</si>
  <si>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</si>
  <si>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</si>
  <si>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</si>
  <si>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</si>
  <si>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</si>
  <si>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</si>
  <si>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</si>
  <si>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</si>
  <si>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</si>
  <si>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</si>
  <si>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</si>
  <si>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</si>
  <si>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</si>
  <si>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</si>
  <si>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</si>
  <si>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</si>
  <si>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</si>
  <si>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</si>
  <si>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</si>
  <si>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</si>
  <si>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</si>
  <si>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</si>
  <si>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</si>
  <si>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</si>
  <si>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</si>
  <si>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</si>
  <si>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</si>
  <si>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</si>
  <si>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</si>
  <si>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</si>
  <si>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</si>
  <si>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</si>
  <si>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</si>
  <si>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</si>
  <si>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</si>
  <si>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</si>
  <si>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</si>
  <si>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</si>
  <si>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</si>
  <si>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</si>
  <si>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</si>
  <si>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</si>
  <si>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</si>
  <si>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</si>
  <si>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</si>
  <si>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</si>
  <si>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</si>
  <si>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</si>
  <si>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</si>
  <si>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</si>
  <si>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</si>
  <si>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</si>
  <si>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</si>
  <si>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</si>
  <si>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</si>
  <si>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</si>
  <si>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</si>
  <si>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</si>
  <si>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</si>
  <si>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</si>
  <si>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</si>
  <si>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</si>
  <si>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</si>
  <si>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</si>
  <si>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</si>
  <si>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</si>
  <si>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</si>
  <si>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</si>
  <si>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</si>
  <si>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</si>
  <si>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</si>
  <si>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</si>
  <si>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</si>
  <si>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</si>
  <si>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</si>
  <si>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</si>
  <si>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</si>
  <si>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</si>
  <si>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</si>
  <si>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</si>
  <si>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</si>
  <si>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</si>
  <si>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</si>
  <si>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</si>
  <si>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</si>
  <si>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</si>
  <si>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</si>
  <si>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</si>
  <si>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</si>
  <si>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</si>
  <si>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</si>
  <si>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</si>
  <si>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</si>
  <si>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</si>
  <si>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</si>
  <si>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</si>
  <si>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</si>
  <si>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</si>
  <si>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</si>
  <si>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</si>
  <si>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</si>
  <si>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</si>
  <si>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</si>
  <si>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</si>
  <si>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</si>
  <si>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</si>
  <si>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</si>
  <si>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</si>
  <si>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</si>
  <si>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</si>
  <si>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</si>
  <si>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</si>
  <si>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</si>
  <si>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</si>
  <si>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</si>
  <si>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</si>
  <si>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</si>
  <si>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</si>
  <si>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</si>
  <si>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</si>
  <si>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</si>
  <si>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</si>
  <si>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</si>
  <si>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</si>
  <si>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</si>
  <si>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</si>
  <si>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</si>
  <si>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</si>
  <si>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</si>
  <si>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</si>
  <si>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</si>
  <si>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</si>
  <si>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</si>
  <si>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</si>
  <si>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</si>
  <si>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</si>
  <si>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</si>
  <si>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</si>
  <si>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</si>
  <si>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</si>
  <si>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</si>
  <si>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</si>
  <si>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</si>
  <si>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</si>
  <si>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</si>
  <si>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</si>
  <si>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</si>
  <si>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</si>
  <si>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</si>
  <si>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</si>
  <si>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</si>
  <si>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</si>
  <si>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</si>
  <si>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</si>
  <si>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</si>
  <si>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</si>
  <si>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</si>
  <si>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</si>
  <si>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</si>
  <si>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</si>
  <si>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</si>
  <si>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</si>
  <si>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</si>
  <si>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</si>
  <si>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</si>
  <si>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</si>
  <si>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</si>
  <si>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</si>
  <si>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</si>
  <si>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</si>
  <si>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</si>
  <si>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</si>
  <si>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</si>
  <si>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</si>
  <si>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</si>
  <si>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</si>
  <si>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</si>
  <si>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</si>
  <si>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</si>
  <si>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</si>
  <si>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</si>
  <si>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</si>
  <si>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</si>
  <si>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</si>
  <si>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</si>
  <si>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</si>
  <si>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</si>
  <si>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</si>
  <si>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</si>
  <si>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</si>
  <si>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</si>
  <si>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</si>
  <si>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</si>
  <si>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</si>
  <si>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</si>
  <si>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</si>
  <si>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</si>
  <si>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</si>
  <si>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</si>
  <si>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</si>
  <si>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</si>
  <si>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</si>
  <si>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</si>
  <si>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</si>
  <si>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</si>
  <si>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</si>
  <si>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</si>
  <si>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</si>
  <si>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</si>
  <si>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</si>
  <si>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</si>
  <si>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</si>
  <si>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</si>
  <si>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</si>
  <si>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</si>
  <si>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</si>
  <si>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</si>
  <si>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</si>
  <si>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</si>
  <si>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</si>
  <si>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</si>
  <si>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</si>
  <si>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</si>
  <si>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</si>
  <si>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</si>
  <si>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</si>
  <si>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</si>
  <si>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</si>
  <si>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</si>
  <si>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</si>
  <si>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</si>
  <si>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</si>
  <si>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</si>
  <si>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</si>
  <si>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</si>
  <si>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</si>
  <si>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</si>
  <si>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</si>
  <si>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</si>
  <si>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</si>
  <si>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</si>
  <si>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</si>
  <si>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</si>
  <si>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</si>
  <si>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</si>
  <si>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</si>
  <si>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</si>
  <si>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</si>
  <si>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</si>
  <si>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</si>
  <si>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</si>
  <si>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</si>
  <si>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</si>
  <si>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</si>
  <si>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</si>
  <si>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</si>
  <si>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</si>
  <si>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</si>
  <si>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</si>
  <si>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</si>
  <si>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</si>
  <si>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</si>
  <si>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</si>
  <si>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</si>
  <si>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</si>
  <si>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</si>
  <si>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</si>
  <si>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</si>
  <si>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</si>
  <si>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</si>
  <si>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</si>
  <si>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</si>
  <si>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</si>
  <si>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</si>
  <si>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</si>
  <si>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</si>
  <si>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</si>
  <si>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</si>
  <si>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</si>
  <si>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</si>
  <si>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</si>
  <si>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</si>
  <si>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</si>
  <si>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</si>
  <si>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</si>
  <si>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</si>
  <si>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</si>
  <si>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</si>
  <si>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</si>
  <si>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</si>
  <si>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</si>
  <si>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</si>
  <si>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</si>
  <si>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</si>
  <si>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</si>
  <si>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</si>
  <si>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</si>
  <si>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</si>
  <si>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</si>
  <si>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</si>
  <si>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</si>
  <si>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</si>
  <si>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</si>
  <si>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</si>
  <si>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</si>
  <si>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</si>
  <si>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</si>
  <si>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</si>
  <si>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</si>
  <si>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</si>
  <si>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</si>
  <si>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</si>
  <si>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</si>
  <si>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</si>
  <si>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</si>
  <si>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</si>
  <si>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</si>
  <si>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</si>
  <si>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</si>
  <si>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</si>
  <si>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</si>
  <si>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</si>
  <si>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</si>
  <si>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</si>
  <si>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</si>
  <si>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</si>
  <si>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</si>
  <si>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</si>
  <si>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</si>
  <si>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</si>
  <si>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</si>
  <si>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</si>
  <si>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</si>
  <si>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</si>
  <si>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</si>
  <si>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</si>
  <si>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</si>
  <si>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</si>
  <si>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</si>
  <si>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</si>
  <si>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</si>
  <si>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</si>
  <si>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</si>
  <si>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</si>
  <si>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</si>
  <si>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</si>
  <si>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</si>
  <si>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</si>
  <si>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</si>
  <si>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</si>
  <si>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</si>
  <si>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</si>
  <si>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</si>
  <si>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</si>
  <si>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</si>
  <si>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</si>
  <si>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</si>
  <si>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</si>
  <si>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</si>
  <si>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</si>
  <si>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</si>
  <si>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</si>
  <si>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</si>
  <si>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</si>
  <si>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</si>
  <si>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</si>
  <si>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</si>
  <si>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</si>
  <si>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</si>
  <si>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</si>
  <si>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</si>
  <si>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</si>
  <si>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</si>
  <si>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</si>
  <si>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</si>
  <si>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</si>
  <si>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</si>
  <si>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</si>
  <si>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</si>
  <si>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1.38</t>
  </si>
  <si>
    <t>▲ 0.94</t>
  </si>
  <si>
    <t>一般会計</t>
  </si>
  <si>
    <t>国民健康保険特別会計</t>
  </si>
  <si>
    <t>▲ 6.91</t>
  </si>
  <si>
    <t>▲ 4.04</t>
  </si>
  <si>
    <t>▲ 2.54</t>
  </si>
  <si>
    <t>▲ 1.30</t>
  </si>
  <si>
    <t>集落排水事業特別会計</t>
  </si>
  <si>
    <t>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</si>
  <si>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</si>
  <si>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</si>
  <si>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</si>
  <si>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</si>
  <si>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</si>
  <si>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</si>
  <si>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</si>
  <si>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</si>
  <si>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</si>
  <si>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南部水道企業団</t>
    <rPh sb="0" eb="2">
      <t>ナンブ</t>
    </rPh>
    <rPh sb="2" eb="4">
      <t>スイドウ</t>
    </rPh>
    <rPh sb="4" eb="6">
      <t>キギョウ</t>
    </rPh>
    <rPh sb="6" eb="7">
      <t>ダン</t>
    </rPh>
    <phoneticPr fontId="2"/>
  </si>
  <si>
    <t>島尻消防組合</t>
    <rPh sb="0" eb="2">
      <t>シマジリ</t>
    </rPh>
    <rPh sb="2" eb="6">
      <t>ショウボウクミアイ</t>
    </rPh>
    <phoneticPr fontId="2"/>
  </si>
  <si>
    <t>沖縄県市町村自治会館組合</t>
    <rPh sb="0" eb="3">
      <t>オキナワケン</t>
    </rPh>
    <rPh sb="3" eb="6">
      <t>シチョウソン</t>
    </rPh>
    <rPh sb="6" eb="8">
      <t>ジチ</t>
    </rPh>
    <rPh sb="8" eb="10">
      <t>カイカン</t>
    </rPh>
    <rPh sb="10" eb="12">
      <t>クミアイ</t>
    </rPh>
    <phoneticPr fontId="2"/>
  </si>
  <si>
    <t>沖縄県市町村総合事務組合</t>
    <rPh sb="0" eb="3">
      <t>オキナワケン</t>
    </rPh>
    <rPh sb="3" eb="6">
      <t>シチョウソン</t>
    </rPh>
    <rPh sb="6" eb="12">
      <t>ソウゴウジムクミアイ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</si>
  <si>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</si>
  <si>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</si>
  <si>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沖縄県後期高齢者医療広域連合（一般会計等）</t>
    <rPh sb="0" eb="3">
      <t>オキナワケン</t>
    </rPh>
    <rPh sb="3" eb="5">
      <t>コウキ</t>
    </rPh>
    <rPh sb="5" eb="8">
      <t>コウレイシャ</t>
    </rPh>
    <rPh sb="8" eb="10">
      <t>イリョウ</t>
    </rPh>
    <rPh sb="10" eb="14">
      <t>コウイキレンゴウ</t>
    </rPh>
    <rPh sb="15" eb="17">
      <t>イッパン</t>
    </rPh>
    <rPh sb="17" eb="19">
      <t>カイケイ</t>
    </rPh>
    <rPh sb="19" eb="20">
      <t>トウ</t>
    </rPh>
    <phoneticPr fontId="2"/>
  </si>
  <si>
    <t>沖縄県後期高齢者医療広域連合（特別会計）</t>
    <rPh sb="0" eb="8">
      <t>オキナワケンコウキコウレイシャ</t>
    </rPh>
    <rPh sb="8" eb="14">
      <t>イリョウコウイキレンゴウ</t>
    </rPh>
    <rPh sb="15" eb="17">
      <t>トクベツ</t>
    </rPh>
    <rPh sb="17" eb="19">
      <t>カイケイ</t>
    </rPh>
    <phoneticPr fontId="2"/>
  </si>
  <si>
    <t>南部広域市町村圏事務組合（一般会計）</t>
    <rPh sb="0" eb="2">
      <t>ナンブ</t>
    </rPh>
    <rPh sb="2" eb="8">
      <t>コウイキシチョウソンケン</t>
    </rPh>
    <rPh sb="8" eb="12">
      <t>ジムクミアイ</t>
    </rPh>
    <rPh sb="13" eb="17">
      <t>イッパンカイケイ</t>
    </rPh>
    <phoneticPr fontId="2"/>
  </si>
  <si>
    <t>南部広域市町村圏事務組合（ふるさと市町村圏基金特別会計）</t>
    <rPh sb="0" eb="2">
      <t>ナンブ</t>
    </rPh>
    <rPh sb="2" eb="8">
      <t>コウイキシチョウソンケン</t>
    </rPh>
    <rPh sb="8" eb="12">
      <t>ジムクミアイ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</si>
  <si>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</si>
  <si>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12">
      <t>ナンブコウイキシチョウソンケンジムクミアイ</t>
    </rPh>
    <rPh sb="13" eb="14">
      <t>ミナミ</t>
    </rPh>
    <rPh sb="14" eb="16">
      <t>サイジョウ</t>
    </rPh>
    <rPh sb="16" eb="20">
      <t>トクベツカイケイ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</si>
  <si>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</si>
  <si>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</si>
  <si>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</si>
  <si>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</si>
  <si>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</si>
  <si>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</si>
  <si>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まちづくり振興基金</t>
    <rPh sb="5" eb="7">
      <t>シンコウ</t>
    </rPh>
    <rPh sb="7" eb="9">
      <t>キキン</t>
    </rPh>
    <phoneticPr fontId="5"/>
  </si>
  <si>
    <t>ふるさと創生基金</t>
    <rPh sb="4" eb="6">
      <t>ソウセイ</t>
    </rPh>
    <rPh sb="6" eb="8">
      <t>キキン</t>
    </rPh>
    <phoneticPr fontId="5"/>
  </si>
  <si>
    <t>ふるさと応援基金</t>
    <rPh sb="4" eb="6">
      <t>オウエン</t>
    </rPh>
    <rPh sb="6" eb="8">
      <t>キキン</t>
    </rPh>
    <phoneticPr fontId="5"/>
  </si>
  <si>
    <t>人材育成基金</t>
    <rPh sb="0" eb="6">
      <t>ジンザイイクセイキキン</t>
    </rPh>
    <phoneticPr fontId="5"/>
  </si>
  <si>
    <t>森林環境譲与税基金</t>
    <rPh sb="0" eb="7">
      <t>シンリンカンキョウジョウヨゼイ</t>
    </rPh>
    <rPh sb="7" eb="9">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</si>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</sst>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A38C-4BFC-8C92-4FD308A914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60128</c:v>
                </c:pt>
                <c:pt idx="1">
                  <c:v>56307</c:v>
                </c:pt>
                <c:pt idx="2">
                  <c:v>35327</c:v>
                </c:pt>
                <c:pt idx="3">
                  <c:v>39947</c:v>
                </c:pt>
                <c:pt idx="4">
                  <c:v>37332</c:v>
                </c:pt>
              </c:numCache>
            </c:numRef>
          </c:val>
          <c:smooth val="0"/>
          <c:extLst>
            <c:ext xmlns:c16="http://schemas.microsoft.com/office/drawing/2014/chart" uri="{C3380CC4-5D6E-409C-BE32-E72D297353CC}">
              <c16:uniqueId val="{00000001-A38C-4BFC-8C92-4FD308A914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7.01</c:v>
                </c:pt>
                <c:pt idx="1">
                  <c:v>7.28</c:v>
                </c:pt>
                <c:pt idx="2">
                  <c:v>8.85</c:v>
                </c:pt>
                <c:pt idx="3">
                  <c:v>8.35</c:v>
                </c:pt>
                <c:pt idx="4">
                  <c:v>9.44</c:v>
                </c:pt>
              </c:numCache>
            </c:numRef>
          </c:val>
          <c:extLst>
            <c:ext xmlns:c16="http://schemas.microsoft.com/office/drawing/2014/chart" uri="{C3380CC4-5D6E-409C-BE32-E72D297353CC}">
              <c16:uniqueId val="{00000000-C5E8-48AC-880F-B8AA4FC973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6.38</c:v>
                </c:pt>
                <c:pt idx="1">
                  <c:v>4.9000000000000004</c:v>
                </c:pt>
                <c:pt idx="2">
                  <c:v>6.04</c:v>
                </c:pt>
                <c:pt idx="3">
                  <c:v>8.3800000000000008</c:v>
                </c:pt>
                <c:pt idx="4">
                  <c:v>13</c:v>
                </c:pt>
              </c:numCache>
            </c:numRef>
          </c:val>
          <c:extLst>
            <c:ext xmlns:c16="http://schemas.microsoft.com/office/drawing/2014/chart" uri="{C3380CC4-5D6E-409C-BE32-E72D297353CC}">
              <c16:uniqueId val="{00000001-C5E8-48AC-880F-B8AA4FC973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-0.94</c:v>
                </c:pt>
                <c:pt idx="2">
                  <c:v>2.85</c:v>
                </c:pt>
                <c:pt idx="3">
                  <c:v>1.99</c:v>
                </c:pt>
                <c:pt idx="4">
                  <c:v>6.37</c:v>
                </c:pt>
              </c:numCache>
            </c:numRef>
          </c:val>
          <c:smooth val="0"/>
          <c:extLst>
            <c:ext xmlns:c16="http://schemas.microsoft.com/office/drawing/2014/chart" uri="{C3380CC4-5D6E-409C-BE32-E72D297353CC}">
              <c16:uniqueId val="{00000002-C5E8-48AC-880F-B8AA4FC973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66-401E-B215-FE4F276FD7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6-401E-B215-FE4F276FD7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66-401E-B215-FE4F276FD78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66-401E-B215-FE4F276FD78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266-401E-B215-FE4F276FD78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266-401E-B215-FE4F276FD784}"/>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7.0000000000000007E-2</c:v>
                </c:pt>
                <c:pt idx="4">
                  <c:v>#N/A</c:v>
                </c:pt>
                <c:pt idx="5">
                  <c:v>0.01</c:v>
                </c:pt>
                <c:pt idx="6">
                  <c:v>#N/A</c:v>
                </c:pt>
                <c:pt idx="7">
                  <c:v>0</c:v>
                </c:pt>
                <c:pt idx="8">
                  <c:v>#N/A</c:v>
                </c:pt>
                <c:pt idx="9">
                  <c:v>0.01</c:v>
                </c:pt>
              </c:numCache>
            </c:numRef>
          </c:val>
          <c:extLst>
            <c:ext xmlns:c16="http://schemas.microsoft.com/office/drawing/2014/chart" uri="{C3380CC4-5D6E-409C-BE32-E72D297353CC}">
              <c16:uniqueId val="{00000006-0266-401E-B215-FE4F276FD784}"/>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0.06</c:v>
                </c:pt>
                <c:pt idx="4">
                  <c:v>#N/A</c:v>
                </c:pt>
                <c:pt idx="5">
                  <c:v>0.04</c:v>
                </c:pt>
                <c:pt idx="6">
                  <c:v>#N/A</c:v>
                </c:pt>
                <c:pt idx="7">
                  <c:v>0.06</c:v>
                </c:pt>
                <c:pt idx="8">
                  <c:v>#N/A</c:v>
                </c:pt>
                <c:pt idx="9">
                  <c:v>0.04</c:v>
                </c:pt>
              </c:numCache>
            </c:numRef>
          </c:val>
          <c:extLst>
            <c:ext xmlns:c16="http://schemas.microsoft.com/office/drawing/2014/chart" uri="{C3380CC4-5D6E-409C-BE32-E72D297353CC}">
              <c16:uniqueId val="{00000007-0266-401E-B215-FE4F276FD78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6.91</c:v>
                </c:pt>
                <c:pt idx="1">
                  <c:v>#N/A</c:v>
                </c:pt>
                <c:pt idx="2">
                  <c:v>4.04</c:v>
                </c:pt>
                <c:pt idx="3">
                  <c:v>#N/A</c:v>
                </c:pt>
                <c:pt idx="4">
                  <c:v>2.54</c:v>
                </c:pt>
                <c:pt idx="5">
                  <c:v>#N/A</c:v>
                </c:pt>
                <c:pt idx="6">
                  <c:v>1.3</c:v>
                </c:pt>
                <c:pt idx="7">
                  <c:v>#N/A</c:v>
                </c:pt>
                <c:pt idx="8">
                  <c:v>#N/A</c:v>
                </c:pt>
                <c:pt idx="9">
                  <c:v>0.16</c:v>
                </c:pt>
              </c:numCache>
            </c:numRef>
          </c:val>
          <c:extLst>
            <c:ext xmlns:c16="http://schemas.microsoft.com/office/drawing/2014/chart" uri="{C3380CC4-5D6E-409C-BE32-E72D297353CC}">
              <c16:uniqueId val="{00000008-0266-401E-B215-FE4F276FD7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6.99</c:v>
                </c:pt>
                <c:pt idx="2">
                  <c:v>#N/A</c:v>
                </c:pt>
                <c:pt idx="3">
                  <c:v>7.2</c:v>
                </c:pt>
                <c:pt idx="4">
                  <c:v>#N/A</c:v>
                </c:pt>
                <c:pt idx="5">
                  <c:v>8.83</c:v>
                </c:pt>
                <c:pt idx="6">
                  <c:v>#N/A</c:v>
                </c:pt>
                <c:pt idx="7">
                  <c:v>8.33</c:v>
                </c:pt>
                <c:pt idx="8">
                  <c:v>#N/A</c:v>
                </c:pt>
                <c:pt idx="9">
                  <c:v>9.42</c:v>
                </c:pt>
              </c:numCache>
            </c:numRef>
          </c:val>
          <c:extLst>
            <c:ext xmlns:c16="http://schemas.microsoft.com/office/drawing/2014/chart" uri="{C3380CC4-5D6E-409C-BE32-E72D297353CC}">
              <c16:uniqueId val="{00000009-0266-401E-B215-FE4F276FD7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875</c:v>
                </c:pt>
                <c:pt idx="5">
                  <c:v>881</c:v>
                </c:pt>
                <c:pt idx="8">
                  <c:v>925</c:v>
                </c:pt>
                <c:pt idx="11">
                  <c:v>919</c:v>
                </c:pt>
                <c:pt idx="14">
                  <c:v>912</c:v>
                </c:pt>
              </c:numCache>
            </c:numRef>
          </c:val>
          <c:extLst>
            <c:ext xmlns:c16="http://schemas.microsoft.com/office/drawing/2014/chart" uri="{C3380CC4-5D6E-409C-BE32-E72D297353CC}">
              <c16:uniqueId val="{00000000-F63E-414A-BE6A-5F414C1830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63E-414A-BE6A-5F414C1830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3E-414A-BE6A-5F414C1830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c:v>
                </c:pt>
                <c:pt idx="3">
                  <c:v>80</c:v>
                </c:pt>
                <c:pt idx="6">
                  <c:v>70</c:v>
                </c:pt>
                <c:pt idx="9">
                  <c:v>74</c:v>
                </c:pt>
                <c:pt idx="12">
                  <c:v>79</c:v>
                </c:pt>
              </c:numCache>
            </c:numRef>
          </c:val>
          <c:extLst>
            <c:ext xmlns:c16="http://schemas.microsoft.com/office/drawing/2014/chart" uri="{C3380CC4-5D6E-409C-BE32-E72D297353CC}">
              <c16:uniqueId val="{00000003-F63E-414A-BE6A-5F414C1830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c:v>
                </c:pt>
                <c:pt idx="3">
                  <c:v>28</c:v>
                </c:pt>
                <c:pt idx="6">
                  <c:v>26</c:v>
                </c:pt>
                <c:pt idx="9">
                  <c:v>27</c:v>
                </c:pt>
                <c:pt idx="12">
                  <c:v>27</c:v>
                </c:pt>
              </c:numCache>
            </c:numRef>
          </c:val>
          <c:extLst>
            <c:ext xmlns:c16="http://schemas.microsoft.com/office/drawing/2014/chart" uri="{C3380CC4-5D6E-409C-BE32-E72D297353CC}">
              <c16:uniqueId val="{00000004-F63E-414A-BE6A-5F414C1830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3E-414A-BE6A-5F414C1830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3E-414A-BE6A-5F414C1830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1368</c:v>
                </c:pt>
                <c:pt idx="3">
                  <c:v>1373</c:v>
                </c:pt>
                <c:pt idx="6">
                  <c:v>1403</c:v>
                </c:pt>
                <c:pt idx="9">
                  <c:v>1379</c:v>
                </c:pt>
                <c:pt idx="12">
                  <c:v>1353</c:v>
                </c:pt>
              </c:numCache>
            </c:numRef>
          </c:val>
          <c:extLst>
            <c:ext xmlns:c16="http://schemas.microsoft.com/office/drawing/2014/chart" uri="{C3380CC4-5D6E-409C-BE32-E72D297353CC}">
              <c16:uniqueId val="{00000007-F63E-414A-BE6A-5F414C1830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587</c:v>
                </c:pt>
                <c:pt idx="2">
                  <c:v>#N/A</c:v>
                </c:pt>
                <c:pt idx="3">
                  <c:v>#N/A</c:v>
                </c:pt>
                <c:pt idx="4">
                  <c:v>600</c:v>
                </c:pt>
                <c:pt idx="5">
                  <c:v>#N/A</c:v>
                </c:pt>
                <c:pt idx="6">
                  <c:v>#N/A</c:v>
                </c:pt>
                <c:pt idx="7">
                  <c:v>574</c:v>
                </c:pt>
                <c:pt idx="8">
                  <c:v>#N/A</c:v>
                </c:pt>
                <c:pt idx="9">
                  <c:v>#N/A</c:v>
                </c:pt>
                <c:pt idx="10">
                  <c:v>561</c:v>
                </c:pt>
                <c:pt idx="11">
                  <c:v>#N/A</c:v>
                </c:pt>
                <c:pt idx="12">
                  <c:v>#N/A</c:v>
                </c:pt>
                <c:pt idx="13">
                  <c:v>547</c:v>
                </c:pt>
                <c:pt idx="14">
                  <c:v>#N/A</c:v>
                </c:pt>
              </c:numCache>
            </c:numRef>
          </c:val>
          <c:smooth val="0"/>
          <c:extLst>
            <c:ext xmlns:c16="http://schemas.microsoft.com/office/drawing/2014/chart" uri="{C3380CC4-5D6E-409C-BE32-E72D297353CC}">
              <c16:uniqueId val="{00000008-F63E-414A-BE6A-5F414C1830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10811</c:v>
                </c:pt>
                <c:pt idx="5">
                  <c:v>10500</c:v>
                </c:pt>
                <c:pt idx="8">
                  <c:v>10342</c:v>
                </c:pt>
                <c:pt idx="11">
                  <c:v>9871</c:v>
                </c:pt>
                <c:pt idx="14">
                  <c:v>9580</c:v>
                </c:pt>
              </c:numCache>
            </c:numRef>
          </c:val>
          <c:extLst>
            <c:ext xmlns:c16="http://schemas.microsoft.com/office/drawing/2014/chart" uri="{C3380CC4-5D6E-409C-BE32-E72D297353CC}">
              <c16:uniqueId val="{00000000-73C3-470F-8766-9C899A130D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c:v>
                </c:pt>
                <c:pt idx="5">
                  <c:v>1</c:v>
                </c:pt>
                <c:pt idx="8">
                  <c:v>1</c:v>
                </c:pt>
                <c:pt idx="11">
                  <c:v>1</c:v>
                </c:pt>
                <c:pt idx="14">
                  <c:v>0</c:v>
                </c:pt>
              </c:numCache>
            </c:numRef>
          </c:val>
          <c:extLst>
            <c:ext xmlns:c16="http://schemas.microsoft.com/office/drawing/2014/chart" uri="{C3380CC4-5D6E-409C-BE32-E72D297353CC}">
              <c16:uniqueId val="{00000001-73C3-470F-8766-9C899A130D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1696</c:v>
                </c:pt>
                <c:pt idx="5">
                  <c:v>1903</c:v>
                </c:pt>
                <c:pt idx="8">
                  <c:v>1902</c:v>
                </c:pt>
                <c:pt idx="11">
                  <c:v>2142</c:v>
                </c:pt>
                <c:pt idx="14">
                  <c:v>2624</c:v>
                </c:pt>
              </c:numCache>
            </c:numRef>
          </c:val>
          <c:extLst>
            <c:ext xmlns:c16="http://schemas.microsoft.com/office/drawing/2014/chart" uri="{C3380CC4-5D6E-409C-BE32-E72D297353CC}">
              <c16:uniqueId val="{00000002-73C3-470F-8766-9C899A130D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C3-470F-8766-9C899A130D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C3-470F-8766-9C899A130D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C3-470F-8766-9C899A130D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553</c:v>
                </c:pt>
                <c:pt idx="3">
                  <c:v>441</c:v>
                </c:pt>
                <c:pt idx="6">
                  <c:v>406</c:v>
                </c:pt>
                <c:pt idx="9">
                  <c:v>393</c:v>
                </c:pt>
                <c:pt idx="12">
                  <c:v>428</c:v>
                </c:pt>
              </c:numCache>
            </c:numRef>
          </c:val>
          <c:extLst>
            <c:ext xmlns:c16="http://schemas.microsoft.com/office/drawing/2014/chart" uri="{C3380CC4-5D6E-409C-BE32-E72D297353CC}">
              <c16:uniqueId val="{00000006-73C3-470F-8766-9C899A130D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658</c:v>
                </c:pt>
                <c:pt idx="3">
                  <c:v>622</c:v>
                </c:pt>
                <c:pt idx="6">
                  <c:v>669</c:v>
                </c:pt>
                <c:pt idx="9">
                  <c:v>667</c:v>
                </c:pt>
                <c:pt idx="12">
                  <c:v>635</c:v>
                </c:pt>
              </c:numCache>
            </c:numRef>
          </c:val>
          <c:extLst>
            <c:ext xmlns:c16="http://schemas.microsoft.com/office/drawing/2014/chart" uri="{C3380CC4-5D6E-409C-BE32-E72D297353CC}">
              <c16:uniqueId val="{00000007-73C3-470F-8766-9C899A130D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c:v>
                </c:pt>
                <c:pt idx="3">
                  <c:v>395</c:v>
                </c:pt>
                <c:pt idx="6">
                  <c:v>373</c:v>
                </c:pt>
                <c:pt idx="9">
                  <c:v>353</c:v>
                </c:pt>
                <c:pt idx="12">
                  <c:v>371</c:v>
                </c:pt>
              </c:numCache>
            </c:numRef>
          </c:val>
          <c:extLst>
            <c:ext xmlns:c16="http://schemas.microsoft.com/office/drawing/2014/chart" uri="{C3380CC4-5D6E-409C-BE32-E72D297353CC}">
              <c16:uniqueId val="{00000008-73C3-470F-8766-9C899A130D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C3-470F-8766-9C899A130D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15246</c:v>
                </c:pt>
                <c:pt idx="3">
                  <c:v>14815</c:v>
                </c:pt>
                <c:pt idx="6">
                  <c:v>14438</c:v>
                </c:pt>
                <c:pt idx="9">
                  <c:v>13980</c:v>
                </c:pt>
                <c:pt idx="12">
                  <c:v>13558</c:v>
                </c:pt>
              </c:numCache>
            </c:numRef>
          </c:val>
          <c:extLst>
            <c:ext xmlns:c16="http://schemas.microsoft.com/office/drawing/2014/chart" uri="{C3380CC4-5D6E-409C-BE32-E72D297353CC}">
              <c16:uniqueId val="{0000000A-73C3-470F-8766-9C899A130D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4360</c:v>
                </c:pt>
                <c:pt idx="2">
                  <c:v>#N/A</c:v>
                </c:pt>
                <c:pt idx="3">
                  <c:v>#N/A</c:v>
                </c:pt>
                <c:pt idx="4">
                  <c:v>3869</c:v>
                </c:pt>
                <c:pt idx="5">
                  <c:v>#N/A</c:v>
                </c:pt>
                <c:pt idx="6">
                  <c:v>#N/A</c:v>
                </c:pt>
                <c:pt idx="7">
                  <c:v>3641</c:v>
                </c:pt>
                <c:pt idx="8">
                  <c:v>#N/A</c:v>
                </c:pt>
                <c:pt idx="9">
                  <c:v>#N/A</c:v>
                </c:pt>
                <c:pt idx="10">
                  <c:v>3380</c:v>
                </c:pt>
                <c:pt idx="11">
                  <c:v>#N/A</c:v>
                </c:pt>
                <c:pt idx="12">
                  <c:v>#N/A</c:v>
                </c:pt>
                <c:pt idx="13">
                  <c:v>2788</c:v>
                </c:pt>
                <c:pt idx="14">
                  <c:v>#N/A</c:v>
                </c:pt>
              </c:numCache>
            </c:numRef>
          </c:val>
          <c:smooth val="0"/>
          <c:extLst>
            <c:ext xmlns:c16="http://schemas.microsoft.com/office/drawing/2014/chart" uri="{C3380CC4-5D6E-409C-BE32-E72D297353CC}">
              <c16:uniqueId val="{0000000B-73C3-470F-8766-9C899A130D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412</c:v>
                </c:pt>
                <c:pt idx="1">
                  <c:v>578</c:v>
                </c:pt>
                <c:pt idx="2">
                  <c:v>933</c:v>
                </c:pt>
              </c:numCache>
            </c:numRef>
          </c:val>
          <c:extLst>
            <c:ext xmlns:c16="http://schemas.microsoft.com/office/drawing/2014/chart" uri="{C3380CC4-5D6E-409C-BE32-E72D297353CC}">
              <c16:uniqueId val="{00000000-59CD-4AC2-AABE-E5504DB5E9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59CD-4AC2-AABE-E5504DB5E9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1602</c:v>
                </c:pt>
                <c:pt idx="1">
                  <c:v>1977</c:v>
                </c:pt>
                <c:pt idx="2">
                  <c:v>2367</c:v>
                </c:pt>
              </c:numCache>
            </c:numRef>
          </c:val>
          <c:extLst>
            <c:ext xmlns:c16="http://schemas.microsoft.com/office/drawing/2014/chart" uri="{C3380CC4-5D6E-409C-BE32-E72D297353CC}">
              <c16:uniqueId val="{00000002-59CD-4AC2-AABE-E5504DB5E9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元利償還金は、合併特例債を活用した投資的建設事業を行ったため、年々増加傾向にあった。しかし、平成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年度より地方債発行を抑制しているため、令和元年度より減少となった。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公営企業債の元利償還金に対する繰入金は、集落排水事業特別会計の建設事業費に対する公債費となっている。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組合等が起こした地方債の元利償還金に対する負担金等は、一部事務組合である南部広域行政組合が最終処分場建設に伴う起債があるため増となっている。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算入公債費等については、合併特例債の元利償還金が基準財政需要額に算入しているが、令和元年度より元利償還金が減額となっているため、算入公債費等も減となっている。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年度以降は現在基金残高に増減はない。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一般会計等に係る地方債の現在高は、合併特例債を活用した投資的建設事業を行ったため多額となっているが、平成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退職手当負担見込額については、団塊世代の職員が大幅に退職したことにより年々減少となっていたが、令和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年度退職者が多かったため増額となった。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基準財政需要額算入見込額は、合併特例債の公債費が平成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年度より減少になったため、算入額が減少となった。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将来負担比率については、基準財政需要額算入見込額は減少したものの、充当可能基金が大きく伸びたため減額となった。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年度の基金残高は対前年度比より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財政調整基金の増額要因については、人口増による地方税の増、地方消費税交付金及び地方交付税の増額となっている。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まちづくり振興基金については、合併特例債を活用した積立基金であり将来のまちづくり振興を目的とした基金となっている。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財政調整基金については、財政健全化の取組みを着実に実行し、適正な額を維持するように努める。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年度で積立は終了したため、今後はどのように新町のまちづくりへ活用するか検討していく。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ふるさと応援基金については、ふるさと納税を積極的に取り組むことで寄附額を伸ばしている状況のため今後も継続していく。使い道については、町の発展や行政サービスの充実等へ活用していく予定です。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目的基金の使途は、未定でありますがまちづくり振興基金については、今後はどのような新町のまちづくりへ活用していくかを検討し計画的な執行を行っていく。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ふるさと応援基金については、安心・安全なまちづくりに関する事業や自然・環境保全に関する事業等の寄附者の希望に沿った事業を検討し執行する。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まちづくり振興基金については、合併特例債を活用した積立基金であり、将来のまちづくり振興を目的とした基金となっている。積立については令和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ふるさと応援基金については、ふるさと納税に伴うものであり本町では積極的に取り組んでいるため順調に寄附額が増えており、その結果基金が増額となっている。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年度で積立は終了となったため今後は大きな増額は予定しておりません。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ふるさと応援基金については、ふるさと納税事業を積極的に行い、寄附者に対するお礼品を魅力ある品を拡充することで増額を図る。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な要因として歳入では、地方税、地方消費税交付金及び地方交付税が各々大きく増額となった。歳出では、新型コロナウイルス感染拡大に伴う緊急事態宣言により執行できなかった事業等があったため各分野での減額が大きく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年度については、増額となったが依存財源の増が主な要因となっているため、今後は手数料・使用料や負担金等の見直し、財産処分や財産の有効活用等で自主財源の確保を図る。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また、基金に頼らない財政健全化の取組みを着実に実行するよう努める。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年度以降はほぼ基金の増減はなし。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宅地造成により、宅地等が増えたことで人口が増加しており、それに伴い土地区画整理地域以外でも宅地化が進んでいる。そのため、町民税や固定資産税等の税収入が毎年増加しているため、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98072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111478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150582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47272</xdr:rowOff>
    </xdr:from>
    <xdr:to>
      <xdr:col>11</xdr:col>
      <xdr:colOff>82550</xdr:colOff>
      <xdr:row>44</xdr:row>
      <xdr:rowOff>148872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経常収支比率は、沖縄県平均を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年度改善となった要因は、収入の一般財源等で税収の増に加え、地方消費税交付金が</a:t>
          </a:r>
          <a:r>
            <a:rPr kumimoji="1" lang="en-US" altLang="ja-JP" sz="1300">
              <a:latin typeface="ＭＳ Ｐゴシック" panose="020B0600070205080204" pitchFamily="50" charset="-128"/>
              <a:ea typeface="ＭＳ Ｐゴシック" panose="020B0600070205080204" pitchFamily="50" charset="-128"/>
            </a:rPr>
            <a:t>108,170</a:t>
          </a:r>
          <a:r>
            <a:rPr kumimoji="1" lang="ja-JP" altLang="en-US" sz="1300">
              <a:latin typeface="ＭＳ Ｐゴシック" panose="020B0600070205080204" pitchFamily="50" charset="-128"/>
              <a:ea typeface="ＭＳ Ｐゴシック" panose="020B0600070205080204" pitchFamily="50" charset="-128"/>
            </a:rPr>
            <a:t>千円増、地方交付税</a:t>
          </a:r>
          <a:r>
            <a:rPr kumimoji="1" lang="en-US" altLang="ja-JP" sz="1300">
              <a:latin typeface="ＭＳ Ｐゴシック" panose="020B0600070205080204" pitchFamily="50" charset="-128"/>
              <a:ea typeface="ＭＳ Ｐゴシック" panose="020B0600070205080204" pitchFamily="50" charset="-128"/>
            </a:rPr>
            <a:t>91,476</a:t>
          </a:r>
          <a:r>
            <a:rPr kumimoji="1" lang="ja-JP" altLang="en-US" sz="1300">
              <a:latin typeface="ＭＳ Ｐゴシック" panose="020B0600070205080204" pitchFamily="50" charset="-128"/>
              <a:ea typeface="ＭＳ Ｐゴシック" panose="020B0600070205080204" pitchFamily="50" charset="-128"/>
            </a:rPr>
            <a:t>千円増となったためである。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しかし、人口増加に伴う保育所関係経費や障害者の訓練給付費、障害児通所支援費等の扶助費は未だに増加傾向であるため、今後も高い水準になると見込まれる。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79693</xdr:rowOff>
    </xdr:from>
    <xdr:to>
      <xdr:col>23</xdr:col>
      <xdr:colOff>133350</xdr:colOff>
      <xdr:row>61</xdr:row>
      <xdr:rowOff>149543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6669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149543</xdr:rowOff>
    </xdr:from>
    <xdr:to>
      <xdr:col>19</xdr:col>
      <xdr:colOff>133350</xdr:colOff>
      <xdr:row>62</xdr:row>
      <xdr:rowOff>14288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079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14288</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4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165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28893</xdr:rowOff>
    </xdr:from>
    <xdr:to>
      <xdr:col>23</xdr:col>
      <xdr:colOff>184150</xdr:colOff>
      <xdr:row>60</xdr:row>
      <xdr:rowOff>130493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45420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98743</xdr:rowOff>
    </xdr:from>
    <xdr:to>
      <xdr:col>19</xdr:col>
      <xdr:colOff>184150</xdr:colOff>
      <xdr:row>62</xdr:row>
      <xdr:rowOff>28893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39070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2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134938</xdr:rowOff>
    </xdr:from>
    <xdr:to>
      <xdr:col>15</xdr:col>
      <xdr:colOff>133350</xdr:colOff>
      <xdr:row>62</xdr:row>
      <xdr:rowOff>65088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75265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35878</xdr:rowOff>
    </xdr:from>
    <xdr:to>
      <xdr:col>7</xdr:col>
      <xdr:colOff>31750</xdr:colOff>
      <xdr:row>62</xdr:row>
      <xdr:rowOff>137478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147655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年度人件費・物件費が増加した要因は、新型コロナウイルス感染症対応地方創生臨時を活用し備品購入や緊急雇用対策事業を行ったためである。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沖縄県平均と比較して、人件費・物件費等が低くなっている要因は、公立保育園を全て法人化し、法人保育園へ移行したため保育所の管理運営費の人件費がかからないこと、ごみ処理業務を南部広域行政組合、消防業務を島尻消防組合の一部事務組合が行っている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29787</xdr:rowOff>
    </xdr:from>
    <xdr:to>
      <xdr:col>23</xdr:col>
      <xdr:colOff>133350</xdr:colOff>
      <xdr:row>82</xdr:row>
      <xdr:rowOff>86699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7237"/>
          <a:ext cx="838200" cy="2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143543</xdr:rowOff>
    </xdr:from>
    <xdr:to>
      <xdr:col>19</xdr:col>
      <xdr:colOff>133350</xdr:colOff>
      <xdr:row>81</xdr:row>
      <xdr:rowOff>29787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954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143543</xdr:rowOff>
    </xdr:from>
    <xdr:to>
      <xdr:col>15</xdr:col>
      <xdr:colOff>82550</xdr:colOff>
      <xdr:row>81</xdr:row>
      <xdr:rowOff>9368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59543"/>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166181</xdr:rowOff>
    </xdr:from>
    <xdr:to>
      <xdr:col>11</xdr:col>
      <xdr:colOff>31750</xdr:colOff>
      <xdr:row>81</xdr:row>
      <xdr:rowOff>9368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2181"/>
          <a:ext cx="889000" cy="1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35899</xdr:rowOff>
    </xdr:from>
    <xdr:to>
      <xdr:col>23</xdr:col>
      <xdr:colOff>184150</xdr:colOff>
      <xdr:row>82</xdr:row>
      <xdr:rowOff>137499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52426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150437</xdr:rowOff>
    </xdr:from>
    <xdr:to>
      <xdr:col>19</xdr:col>
      <xdr:colOff>184150</xdr:colOff>
      <xdr:row>81</xdr:row>
      <xdr:rowOff>80587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90764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92743</xdr:rowOff>
    </xdr:from>
    <xdr:to>
      <xdr:col>15</xdr:col>
      <xdr:colOff>133350</xdr:colOff>
      <xdr:row>81</xdr:row>
      <xdr:rowOff>22893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33070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130018</xdr:rowOff>
    </xdr:from>
    <xdr:to>
      <xdr:col>11</xdr:col>
      <xdr:colOff>82550</xdr:colOff>
      <xdr:row>81</xdr:row>
      <xdr:rowOff>60168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70345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1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115381</xdr:rowOff>
    </xdr:from>
    <xdr:to>
      <xdr:col>7</xdr:col>
      <xdr:colOff>31750</xdr:colOff>
      <xdr:row>81</xdr:row>
      <xdr:rowOff>45531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55708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ポイント下回っているが、全国町村平均より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要因は、給与実態調査において経年年数階層区分の職員構成の階層変動があったために増加している。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48986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ポイント上回った。類似団体平均より</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年度の合併時過剰だった職員数を定員適正化計画に基づき、新規採用職員の抑制を行い職員の減数を実施、その後人口増加に伴う行政サービスに対応するために、平成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年度定員管理計画を見直し、人口及び類似団体職員数を参考に職員の増を図ったため、類似団体平均とほぼ同等となっている。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今後も定員管理計画や事務事業に沿った適正な職員配置に努める。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37465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0895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51253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089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51253</xdr:rowOff>
    </xdr:from>
    <xdr:to>
      <xdr:col>72</xdr:col>
      <xdr:colOff>203200</xdr:colOff>
      <xdr:row>60</xdr:row>
      <xdr:rowOff>59872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382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52977</xdr:rowOff>
    </xdr:from>
    <xdr:to>
      <xdr:col>68</xdr:col>
      <xdr:colOff>152400</xdr:colOff>
      <xdr:row>60</xdr:row>
      <xdr:rowOff>59872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3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142603</xdr:rowOff>
    </xdr:from>
    <xdr:to>
      <xdr:col>77</xdr:col>
      <xdr:colOff>95250</xdr:colOff>
      <xdr:row>60</xdr:row>
      <xdr:rowOff>72753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453</xdr:rowOff>
    </xdr:from>
    <xdr:to>
      <xdr:col>73</xdr:col>
      <xdr:colOff>44450</xdr:colOff>
      <xdr:row>60</xdr:row>
      <xdr:rowOff>102053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9072</xdr:rowOff>
    </xdr:from>
    <xdr:to>
      <xdr:col>68</xdr:col>
      <xdr:colOff>203200</xdr:colOff>
      <xdr:row>60</xdr:row>
      <xdr:rowOff>110672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120849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要因は、継続事業の都市公園整備事業や土地区画整理事業などの投資的事業に加え新庁舎建設や公立学校施設建設事業が加わったことによる地方債の借入増加によるものである。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今後も引き続き地方債借入額の抑制を図り、公債費の負担軽減に努める。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228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14817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630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22860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22860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ポイント改善はしているものの、類似団体内平均より</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合併以前の継続事業である都市公園整備事業や土地区画整理事業などの投資的事業に加え新庁舎建設や公立学校施設建設事業等による地方債の発行額が多額だったことが要因である。今後も引き続き地方債の発行額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51223</xdr:rowOff>
    </xdr:from>
    <xdr:to>
      <xdr:col>81</xdr:col>
      <xdr:colOff>44450</xdr:colOff>
      <xdr:row>18</xdr:row>
      <xdr:rowOff>41981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65873"/>
          <a:ext cx="8382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41981</xdr:rowOff>
    </xdr:from>
    <xdr:to>
      <xdr:col>77</xdr:col>
      <xdr:colOff>44450</xdr:colOff>
      <xdr:row>18</xdr:row>
      <xdr:rowOff>110349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28081"/>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110349</xdr:rowOff>
    </xdr:from>
    <xdr:to>
      <xdr:col>72</xdr:col>
      <xdr:colOff>203200</xdr:colOff>
      <xdr:row>18</xdr:row>
      <xdr:rowOff>167993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96449"/>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167993</xdr:rowOff>
    </xdr:from>
    <xdr:to>
      <xdr:col>68</xdr:col>
      <xdr:colOff>152400</xdr:colOff>
      <xdr:row>19</xdr:row>
      <xdr:rowOff>131939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254093"/>
          <a:ext cx="8890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423</xdr:rowOff>
    </xdr:from>
    <xdr:to>
      <xdr:col>81</xdr:col>
      <xdr:colOff>95250</xdr:colOff>
      <xdr:row>17</xdr:row>
      <xdr:rowOff>102023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143950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162631</xdr:rowOff>
    </xdr:from>
    <xdr:to>
      <xdr:col>77</xdr:col>
      <xdr:colOff>95250</xdr:colOff>
      <xdr:row>18</xdr:row>
      <xdr:rowOff>92781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77558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6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59549</xdr:rowOff>
    </xdr:from>
    <xdr:to>
      <xdr:col>73</xdr:col>
      <xdr:colOff>44450</xdr:colOff>
      <xdr:row>18</xdr:row>
      <xdr:rowOff>161149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145926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117193</xdr:rowOff>
    </xdr:from>
    <xdr:to>
      <xdr:col>68</xdr:col>
      <xdr:colOff>203200</xdr:colOff>
      <xdr:row>19</xdr:row>
      <xdr:rowOff>47343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0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32120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8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81139</xdr:rowOff>
    </xdr:from>
    <xdr:to>
      <xdr:col>64</xdr:col>
      <xdr:colOff>152400</xdr:colOff>
      <xdr:row>20</xdr:row>
      <xdr:rowOff>11289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167516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2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年度までは市町村合併に伴い類似団体平均を上回っていたが平成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年度についても類似団体平均より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ポイント下回っている。今後も引き続き定員管理計画に基づき、適正な定員管理に努めていく。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92710</xdr:rowOff>
    </xdr:from>
    <xdr:to>
      <xdr:col>24</xdr:col>
      <xdr:colOff>25400</xdr:colOff>
      <xdr:row>34</xdr:row>
      <xdr:rowOff>138430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5922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138430</xdr:rowOff>
    </xdr:from>
    <xdr:to>
      <xdr:col>19</xdr:col>
      <xdr:colOff>187325</xdr:colOff>
      <xdr:row>34</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967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132715</xdr:rowOff>
    </xdr:from>
    <xdr:to>
      <xdr:col>15</xdr:col>
      <xdr:colOff>98425</xdr:colOff>
      <xdr:row>34</xdr:row>
      <xdr:rowOff>138430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5962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132715</xdr:rowOff>
    </xdr:from>
    <xdr:to>
      <xdr:col>11</xdr:col>
      <xdr:colOff>9525</xdr:colOff>
      <xdr:row>34</xdr:row>
      <xdr:rowOff>144145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59620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41910</xdr:rowOff>
    </xdr:from>
    <xdr:to>
      <xdr:col>24</xdr:col>
      <xdr:colOff>76200</xdr:colOff>
      <xdr:row>34</xdr:row>
      <xdr:rowOff>143510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58437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87630</xdr:rowOff>
    </xdr:from>
    <xdr:to>
      <xdr:col>20</xdr:col>
      <xdr:colOff>38100</xdr:colOff>
      <xdr:row>35</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27957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8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87630</xdr:rowOff>
    </xdr:from>
    <xdr:to>
      <xdr:col>15</xdr:col>
      <xdr:colOff>149225</xdr:colOff>
      <xdr:row>35</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27957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81915</xdr:rowOff>
    </xdr:from>
    <xdr:to>
      <xdr:col>11</xdr:col>
      <xdr:colOff>60325</xdr:colOff>
      <xdr:row>35</xdr:row>
      <xdr:rowOff>12065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22242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8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93345</xdr:rowOff>
    </xdr:from>
    <xdr:to>
      <xdr:col>6</xdr:col>
      <xdr:colOff>171450</xdr:colOff>
      <xdr:row>35</xdr:row>
      <xdr:rowOff>23495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33672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9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ポイント下回り、類似団体平均より</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ポイント下回って順位は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要因としては、公立保育所を全て民営化したため保育所管理運営に対する物件費がかかっていないこと、ゴミ処理業務や消防業務を一部事務組合が行っているためである。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今後も引き続き物件費の削減に努めていく。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111760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7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ポイント上回っているが、沖縄県平均より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要因としては、土地区画整理事業等による宅地化が進みそれに伴い人口増加したことによるもので、特に保育所関係経費や障害者に係る給付費及び支援費の伸びが大きいためである。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現在も人口増加は続いているため、今後も増加が見込まれる。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116115</xdr:rowOff>
    </xdr:from>
    <xdr:to>
      <xdr:col>24</xdr:col>
      <xdr:colOff>25400</xdr:colOff>
      <xdr:row>59</xdr:row>
      <xdr:rowOff>42635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60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42635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59</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ポイント下回っており、沖縄県平均より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要因としては、集落排水事業及び土地区画整理事業の公営企業会計への繰出金が必要になっているため。特に令和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年度から土地区画整理事業への繰出金が多額となっている。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また、国民健康保険事業特別会計への赤字補てん繰出金も依然として多額であるため、今後は料金の見直しや国民健康保険税の適正化を図ることで、負担軽減に努める。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98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ポイント下回っているが、沖縄県平均より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要因としては、消防業務及び塵芥処理・し尿処理等が一部事務組合となっているためであり、特別定額給付金を除く補助費等に占める割合は約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となっている。今後は、負担金を交付する団体が適正な事業執行となっているか調査をし削減に努める。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76708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年度に市町村合併し、合併特例債を活用した区画整理事業や公立学校建設事業、庁舎建設等の新町建設計画に沿った事業を実施したことにより高い公債費の要因となっている。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近年は改善傾向にあるため、引き続き地方債の発行抑制に努める。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108713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2694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140715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140715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89915</xdr:rowOff>
    </xdr:from>
    <xdr:to>
      <xdr:col>15</xdr:col>
      <xdr:colOff>149225</xdr:colOff>
      <xdr:row>79</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公債費以外については、類似団体平均より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類似団体では上位となっているが、今後も健全化を行うことで安定しあ財政運営に努める。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60706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7914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75</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75</xdr:row>
      <xdr:rowOff>129286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14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129286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133367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100314</xdr:rowOff>
    </xdr:from>
    <xdr:to>
      <xdr:col>29</xdr:col>
      <xdr:colOff>127000</xdr:colOff>
      <xdr:row>17</xdr:row>
      <xdr:rowOff>153431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2589"/>
          <a:ext cx="6477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85091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7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151112</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3387"/>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150736</xdr:rowOff>
    </xdr:from>
    <xdr:to>
      <xdr:col>22</xdr:col>
      <xdr:colOff>114300</xdr:colOff>
      <xdr:row>17</xdr:row>
      <xdr:rowOff>151112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1301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138865</xdr:rowOff>
    </xdr:from>
    <xdr:to>
      <xdr:col>18</xdr:col>
      <xdr:colOff>177800</xdr:colOff>
      <xdr:row>17</xdr:row>
      <xdr:rowOff>150736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1140"/>
          <a:ext cx="6985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49514</xdr:rowOff>
    </xdr:from>
    <xdr:to>
      <xdr:col>29</xdr:col>
      <xdr:colOff>177800</xdr:colOff>
      <xdr:row>17</xdr:row>
      <xdr:rowOff>151114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66041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102631</xdr:rowOff>
    </xdr:from>
    <xdr:to>
      <xdr:col>26</xdr:col>
      <xdr:colOff>101600</xdr:colOff>
      <xdr:row>18</xdr:row>
      <xdr:rowOff>32781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17558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100312</xdr:rowOff>
    </xdr:from>
    <xdr:to>
      <xdr:col>22</xdr:col>
      <xdr:colOff>165100</xdr:colOff>
      <xdr:row>18</xdr:row>
      <xdr:rowOff>30462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99936</xdr:rowOff>
    </xdr:from>
    <xdr:to>
      <xdr:col>19</xdr:col>
      <xdr:colOff>38100</xdr:colOff>
      <xdr:row>18</xdr:row>
      <xdr:rowOff>30086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40263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88065</xdr:rowOff>
    </xdr:from>
    <xdr:to>
      <xdr:col>15</xdr:col>
      <xdr:colOff>101600</xdr:colOff>
      <xdr:row>18</xdr:row>
      <xdr:rowOff>18215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28392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93396</xdr:rowOff>
    </xdr:from>
    <xdr:to>
      <xdr:col>29</xdr:col>
      <xdr:colOff>127000</xdr:colOff>
      <xdr:row>35</xdr:row>
      <xdr:rowOff>113447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03746"/>
          <a:ext cx="6477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75630</xdr:rowOff>
    </xdr:from>
    <xdr:to>
      <xdr:col>26</xdr:col>
      <xdr:colOff>50800</xdr:colOff>
      <xdr:row>35</xdr:row>
      <xdr:rowOff>93396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85980"/>
          <a:ext cx="6985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39838</xdr:rowOff>
    </xdr:from>
    <xdr:to>
      <xdr:col>22</xdr:col>
      <xdr:colOff>114300</xdr:colOff>
      <xdr:row>35</xdr:row>
      <xdr:rowOff>75630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50188"/>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39838</xdr:rowOff>
    </xdr:from>
    <xdr:to>
      <xdr:col>18</xdr:col>
      <xdr:colOff>177800</xdr:colOff>
      <xdr:row>35</xdr:row>
      <xdr:rowOff>45227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50188"/>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62647</xdr:rowOff>
    </xdr:from>
    <xdr:to>
      <xdr:col>29</xdr:col>
      <xdr:colOff>177800</xdr:colOff>
      <xdr:row>35</xdr:row>
      <xdr:rowOff>164247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7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250624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42596</xdr:rowOff>
    </xdr:from>
    <xdr:to>
      <xdr:col>26</xdr:col>
      <xdr:colOff>101600</xdr:colOff>
      <xdr:row>35</xdr:row>
      <xdr:rowOff>144196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5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154373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2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24830</xdr:rowOff>
    </xdr:from>
    <xdr:to>
      <xdr:col>22</xdr:col>
      <xdr:colOff>165100</xdr:colOff>
      <xdr:row>35</xdr:row>
      <xdr:rowOff>126430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3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136607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0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331938</xdr:rowOff>
    </xdr:from>
    <xdr:to>
      <xdr:col>19</xdr:col>
      <xdr:colOff>38100</xdr:colOff>
      <xdr:row>35</xdr:row>
      <xdr:rowOff>90638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100815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6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337327</xdr:rowOff>
    </xdr:from>
    <xdr:to>
      <xdr:col>15</xdr:col>
      <xdr:colOff>101600</xdr:colOff>
      <xdr:row>35</xdr:row>
      <xdr:rowOff>96027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0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106204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82645</xdr:rowOff>
    </xdr:from>
    <xdr:to>
      <xdr:col>24</xdr:col>
      <xdr:colOff>63500</xdr:colOff>
      <xdr:row>37</xdr:row>
      <xdr:rowOff>82531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4845"/>
          <a:ext cx="8382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82531</xdr:rowOff>
    </xdr:from>
    <xdr:to>
      <xdr:col>19</xdr:col>
      <xdr:colOff>177800</xdr:colOff>
      <xdr:row>37</xdr:row>
      <xdr:rowOff>86493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18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86493</xdr:rowOff>
    </xdr:from>
    <xdr:to>
      <xdr:col>15</xdr:col>
      <xdr:colOff>50800</xdr:colOff>
      <xdr:row>37</xdr:row>
      <xdr:rowOff>88532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01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83102</xdr:rowOff>
    </xdr:from>
    <xdr:to>
      <xdr:col>10</xdr:col>
      <xdr:colOff>114300</xdr:colOff>
      <xdr:row>37</xdr:row>
      <xdr:rowOff>88532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6752"/>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31845</xdr:rowOff>
    </xdr:from>
    <xdr:to>
      <xdr:col>24</xdr:col>
      <xdr:colOff>114300</xdr:colOff>
      <xdr:row>36</xdr:row>
      <xdr:rowOff>133445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54722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31731</xdr:rowOff>
    </xdr:from>
    <xdr:to>
      <xdr:col>20</xdr:col>
      <xdr:colOff>38100</xdr:colOff>
      <xdr:row>37</xdr:row>
      <xdr:rowOff>133331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124458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35693</xdr:rowOff>
    </xdr:from>
    <xdr:to>
      <xdr:col>15</xdr:col>
      <xdr:colOff>101600</xdr:colOff>
      <xdr:row>37</xdr:row>
      <xdr:rowOff>137293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128420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37732</xdr:rowOff>
    </xdr:from>
    <xdr:to>
      <xdr:col>10</xdr:col>
      <xdr:colOff>165100</xdr:colOff>
      <xdr:row>37</xdr:row>
      <xdr:rowOff>139332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130459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32302</xdr:rowOff>
    </xdr:from>
    <xdr:to>
      <xdr:col>6</xdr:col>
      <xdr:colOff>38100</xdr:colOff>
      <xdr:row>37</xdr:row>
      <xdr:rowOff>133902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150429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48047</xdr:rowOff>
    </xdr:from>
    <xdr:to>
      <xdr:col>24</xdr:col>
      <xdr:colOff>63500</xdr:colOff>
      <xdr:row>58</xdr:row>
      <xdr:rowOff>40325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0697"/>
          <a:ext cx="838200" cy="1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40325</xdr:rowOff>
    </xdr:from>
    <xdr:to>
      <xdr:col>19</xdr:col>
      <xdr:colOff>177800</xdr:colOff>
      <xdr:row>58</xdr:row>
      <xdr:rowOff>109623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4425"/>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57567</xdr:rowOff>
    </xdr:from>
    <xdr:to>
      <xdr:col>15</xdr:col>
      <xdr:colOff>50800</xdr:colOff>
      <xdr:row>58</xdr:row>
      <xdr:rowOff>109623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01667"/>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57567</xdr:rowOff>
    </xdr:from>
    <xdr:to>
      <xdr:col>10</xdr:col>
      <xdr:colOff>114300</xdr:colOff>
      <xdr:row>58</xdr:row>
      <xdr:rowOff>70124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166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168697</xdr:rowOff>
    </xdr:from>
    <xdr:to>
      <xdr:col>24</xdr:col>
      <xdr:colOff>114300</xdr:colOff>
      <xdr:row>57</xdr:row>
      <xdr:rowOff>98847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20124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160975</xdr:rowOff>
    </xdr:from>
    <xdr:to>
      <xdr:col>20</xdr:col>
      <xdr:colOff>38100</xdr:colOff>
      <xdr:row>58</xdr:row>
      <xdr:rowOff>91125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82252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58823</xdr:rowOff>
    </xdr:from>
    <xdr:to>
      <xdr:col>15</xdr:col>
      <xdr:colOff>101600</xdr:colOff>
      <xdr:row>58</xdr:row>
      <xdr:rowOff>160423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6767</xdr:rowOff>
    </xdr:from>
    <xdr:to>
      <xdr:col>10</xdr:col>
      <xdr:colOff>165100</xdr:colOff>
      <xdr:row>58</xdr:row>
      <xdr:rowOff>108367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99494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19324</xdr:rowOff>
    </xdr:from>
    <xdr:to>
      <xdr:col>6</xdr:col>
      <xdr:colOff>38100</xdr:colOff>
      <xdr:row>58</xdr:row>
      <xdr:rowOff>120924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112051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130214</xdr:rowOff>
    </xdr:from>
    <xdr:to>
      <xdr:col>24</xdr:col>
      <xdr:colOff>63500</xdr:colOff>
      <xdr:row>77</xdr:row>
      <xdr:rowOff>142157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1864"/>
          <a:ext cx="8382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130214</xdr:rowOff>
    </xdr:from>
    <xdr:to>
      <xdr:col>19</xdr:col>
      <xdr:colOff>177800</xdr:colOff>
      <xdr:row>77</xdr:row>
      <xdr:rowOff>149873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31864"/>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149873</xdr:rowOff>
    </xdr:from>
    <xdr:to>
      <xdr:col>15</xdr:col>
      <xdr:colOff>50800</xdr:colOff>
      <xdr:row>77</xdr:row>
      <xdr:rowOff>151130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5152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151130</xdr:rowOff>
    </xdr:from>
    <xdr:to>
      <xdr:col>10</xdr:col>
      <xdr:colOff>114300</xdr:colOff>
      <xdr:row>77</xdr:row>
      <xdr:rowOff>155417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27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91357</xdr:rowOff>
    </xdr:from>
    <xdr:to>
      <xdr:col>24</xdr:col>
      <xdr:colOff>114300</xdr:colOff>
      <xdr:row>78</xdr:row>
      <xdr:rowOff>21507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6284</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79414</xdr:rowOff>
    </xdr:from>
    <xdr:to>
      <xdr:col>20</xdr:col>
      <xdr:colOff>38100</xdr:colOff>
      <xdr:row>78</xdr:row>
      <xdr:rowOff>9564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99073</xdr:rowOff>
    </xdr:from>
    <xdr:to>
      <xdr:col>15</xdr:col>
      <xdr:colOff>101600</xdr:colOff>
      <xdr:row>78</xdr:row>
      <xdr:rowOff>29223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20350</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100330</xdr:rowOff>
    </xdr:from>
    <xdr:to>
      <xdr:col>10</xdr:col>
      <xdr:colOff>165100</xdr:colOff>
      <xdr:row>78</xdr:row>
      <xdr:rowOff>30480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21607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104617</xdr:rowOff>
    </xdr:from>
    <xdr:to>
      <xdr:col>6</xdr:col>
      <xdr:colOff>38100</xdr:colOff>
      <xdr:row>78</xdr:row>
      <xdr:rowOff>34767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25894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39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84755</xdr:rowOff>
    </xdr:from>
    <xdr:to>
      <xdr:col>24</xdr:col>
      <xdr:colOff>63500</xdr:colOff>
      <xdr:row>90</xdr:row>
      <xdr:rowOff>151098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515255"/>
          <a:ext cx="838200" cy="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151098</xdr:rowOff>
    </xdr:from>
    <xdr:to>
      <xdr:col>19</xdr:col>
      <xdr:colOff>177800</xdr:colOff>
      <xdr:row>91</xdr:row>
      <xdr:rowOff>66678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581598"/>
          <a:ext cx="8890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42219</xdr:rowOff>
    </xdr:from>
    <xdr:to>
      <xdr:col>15</xdr:col>
      <xdr:colOff>50800</xdr:colOff>
      <xdr:row>91</xdr:row>
      <xdr:rowOff>66678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6441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42219</xdr:rowOff>
    </xdr:from>
    <xdr:to>
      <xdr:col>10</xdr:col>
      <xdr:colOff>114300</xdr:colOff>
      <xdr:row>92</xdr:row>
      <xdr:rowOff>15472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644169"/>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33955</xdr:rowOff>
    </xdr:from>
    <xdr:to>
      <xdr:col>24</xdr:col>
      <xdr:colOff>114300</xdr:colOff>
      <xdr:row>90</xdr:row>
      <xdr:rowOff>135555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126836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100298</xdr:rowOff>
    </xdr:from>
    <xdr:to>
      <xdr:col>20</xdr:col>
      <xdr:colOff>38100</xdr:colOff>
      <xdr:row>91</xdr:row>
      <xdr:rowOff>30448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46975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0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15878</xdr:rowOff>
    </xdr:from>
    <xdr:to>
      <xdr:col>15</xdr:col>
      <xdr:colOff>101600</xdr:colOff>
      <xdr:row>91</xdr:row>
      <xdr:rowOff>117478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134005</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3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162869</xdr:rowOff>
    </xdr:from>
    <xdr:to>
      <xdr:col>10</xdr:col>
      <xdr:colOff>165100</xdr:colOff>
      <xdr:row>91</xdr:row>
      <xdr:rowOff>93019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5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109546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3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136122</xdr:rowOff>
    </xdr:from>
    <xdr:to>
      <xdr:col>6</xdr:col>
      <xdr:colOff>38100</xdr:colOff>
      <xdr:row>92</xdr:row>
      <xdr:rowOff>66272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82799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5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147893</xdr:rowOff>
    </xdr:from>
    <xdr:to>
      <xdr:col>55</xdr:col>
      <xdr:colOff>0</xdr:colOff>
      <xdr:row>37</xdr:row>
      <xdr:rowOff>116808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77193"/>
          <a:ext cx="838200" cy="48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109589</xdr:rowOff>
    </xdr:from>
    <xdr:to>
      <xdr:col>50</xdr:col>
      <xdr:colOff>114300</xdr:colOff>
      <xdr:row>37</xdr:row>
      <xdr:rowOff>116808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5323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109589</xdr:rowOff>
    </xdr:from>
    <xdr:to>
      <xdr:col>45</xdr:col>
      <xdr:colOff>177800</xdr:colOff>
      <xdr:row>37</xdr:row>
      <xdr:rowOff>122806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53239"/>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122806</xdr:rowOff>
    </xdr:from>
    <xdr:to>
      <xdr:col>41</xdr:col>
      <xdr:colOff>50800</xdr:colOff>
      <xdr:row>37</xdr:row>
      <xdr:rowOff>130245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66456"/>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97093</xdr:rowOff>
    </xdr:from>
    <xdr:to>
      <xdr:col>55</xdr:col>
      <xdr:colOff>50800</xdr:colOff>
      <xdr:row>35</xdr:row>
      <xdr:rowOff>27243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75520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66008</xdr:rowOff>
    </xdr:from>
    <xdr:to>
      <xdr:col>50</xdr:col>
      <xdr:colOff>165100</xdr:colOff>
      <xdr:row>37</xdr:row>
      <xdr:rowOff>167608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158735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58789</xdr:rowOff>
    </xdr:from>
    <xdr:to>
      <xdr:col>46</xdr:col>
      <xdr:colOff>38100</xdr:colOff>
      <xdr:row>37</xdr:row>
      <xdr:rowOff>160389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151516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72006</xdr:rowOff>
    </xdr:from>
    <xdr:to>
      <xdr:col>41</xdr:col>
      <xdr:colOff>101600</xdr:colOff>
      <xdr:row>38</xdr:row>
      <xdr:rowOff>2156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0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79445</xdr:rowOff>
    </xdr:from>
    <xdr:to>
      <xdr:col>36</xdr:col>
      <xdr:colOff>165100</xdr:colOff>
      <xdr:row>38</xdr:row>
      <xdr:rowOff>9595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117325</xdr:rowOff>
    </xdr:from>
    <xdr:to>
      <xdr:col>55</xdr:col>
      <xdr:colOff>0</xdr:colOff>
      <xdr:row>56</xdr:row>
      <xdr:rowOff>141236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18525"/>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117325</xdr:rowOff>
    </xdr:from>
    <xdr:to>
      <xdr:col>50</xdr:col>
      <xdr:colOff>114300</xdr:colOff>
      <xdr:row>56</xdr:row>
      <xdr:rowOff>159570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18525"/>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139179</xdr:rowOff>
    </xdr:from>
    <xdr:to>
      <xdr:col>45</xdr:col>
      <xdr:colOff>177800</xdr:colOff>
      <xdr:row>56</xdr:row>
      <xdr:rowOff>159570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68929"/>
          <a:ext cx="8890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104239</xdr:rowOff>
    </xdr:from>
    <xdr:to>
      <xdr:col>41</xdr:col>
      <xdr:colOff>50800</xdr:colOff>
      <xdr:row>55</xdr:row>
      <xdr:rowOff>139179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33989"/>
          <a:ext cx="889000" cy="3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90436</xdr:rowOff>
    </xdr:from>
    <xdr:to>
      <xdr:col>55</xdr:col>
      <xdr:colOff>50800</xdr:colOff>
      <xdr:row>57</xdr:row>
      <xdr:rowOff>20586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68863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66525</xdr:rowOff>
    </xdr:from>
    <xdr:to>
      <xdr:col>50</xdr:col>
      <xdr:colOff>165100</xdr:colOff>
      <xdr:row>56</xdr:row>
      <xdr:rowOff>168125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159252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108770</xdr:rowOff>
    </xdr:from>
    <xdr:to>
      <xdr:col>46</xdr:col>
      <xdr:colOff>38100</xdr:colOff>
      <xdr:row>57</xdr:row>
      <xdr:rowOff>38920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30047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88379</xdr:rowOff>
    </xdr:from>
    <xdr:to>
      <xdr:col>41</xdr:col>
      <xdr:colOff>101600</xdr:colOff>
      <xdr:row>56</xdr:row>
      <xdr:rowOff>18529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35056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29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53439</xdr:rowOff>
    </xdr:from>
    <xdr:to>
      <xdr:col>36</xdr:col>
      <xdr:colOff>165100</xdr:colOff>
      <xdr:row>55</xdr:row>
      <xdr:rowOff>155039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4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92380</xdr:rowOff>
    </xdr:from>
    <xdr:to>
      <xdr:col>55</xdr:col>
      <xdr:colOff>0</xdr:colOff>
      <xdr:row>76</xdr:row>
      <xdr:rowOff>151930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22580"/>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92380</xdr:rowOff>
    </xdr:from>
    <xdr:to>
      <xdr:col>50</xdr:col>
      <xdr:colOff>114300</xdr:colOff>
      <xdr:row>77</xdr:row>
      <xdr:rowOff>37678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22580"/>
          <a:ext cx="889000" cy="1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xdr:rowOff>
    </xdr:from>
    <xdr:to>
      <xdr:col>45</xdr:col>
      <xdr:colOff>177800</xdr:colOff>
      <xdr:row>77</xdr:row>
      <xdr:rowOff>37678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0317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109263</xdr:rowOff>
    </xdr:from>
    <xdr:to>
      <xdr:col>41</xdr:col>
      <xdr:colOff>50800</xdr:colOff>
      <xdr:row>77</xdr:row>
      <xdr:rowOff>1527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39463"/>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101130</xdr:rowOff>
    </xdr:from>
    <xdr:to>
      <xdr:col>55</xdr:col>
      <xdr:colOff>50800</xdr:colOff>
      <xdr:row>77</xdr:row>
      <xdr:rowOff>31280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124007</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41580</xdr:rowOff>
    </xdr:from>
    <xdr:to>
      <xdr:col>50</xdr:col>
      <xdr:colOff>165100</xdr:colOff>
      <xdr:row>76</xdr:row>
      <xdr:rowOff>143180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159707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158328</xdr:rowOff>
    </xdr:from>
    <xdr:to>
      <xdr:col>46</xdr:col>
      <xdr:colOff>38100</xdr:colOff>
      <xdr:row>77</xdr:row>
      <xdr:rowOff>88478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105006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122177</xdr:rowOff>
    </xdr:from>
    <xdr:to>
      <xdr:col>41</xdr:col>
      <xdr:colOff>101600</xdr:colOff>
      <xdr:row>77</xdr:row>
      <xdr:rowOff>52327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68855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58463</xdr:rowOff>
    </xdr:from>
    <xdr:to>
      <xdr:col>36</xdr:col>
      <xdr:colOff>165100</xdr:colOff>
      <xdr:row>76</xdr:row>
      <xdr:rowOff>160063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8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113957</xdr:rowOff>
    </xdr:from>
    <xdr:to>
      <xdr:col>55</xdr:col>
      <xdr:colOff>0</xdr:colOff>
      <xdr:row>98</xdr:row>
      <xdr:rowOff>134023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16057"/>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83147</xdr:rowOff>
    </xdr:from>
    <xdr:to>
      <xdr:col>50</xdr:col>
      <xdr:colOff>114300</xdr:colOff>
      <xdr:row>98</xdr:row>
      <xdr:rowOff>134023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85247"/>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63970</xdr:rowOff>
    </xdr:from>
    <xdr:to>
      <xdr:col>45</xdr:col>
      <xdr:colOff>177800</xdr:colOff>
      <xdr:row>98</xdr:row>
      <xdr:rowOff>83147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694620"/>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61430</xdr:rowOff>
    </xdr:from>
    <xdr:to>
      <xdr:col>41</xdr:col>
      <xdr:colOff>50800</xdr:colOff>
      <xdr:row>97</xdr:row>
      <xdr:rowOff>63970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92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63157</xdr:rowOff>
    </xdr:from>
    <xdr:to>
      <xdr:col>55</xdr:col>
      <xdr:colOff>50800</xdr:colOff>
      <xdr:row>98</xdr:row>
      <xdr:rowOff>164757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149534</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83223</xdr:rowOff>
    </xdr:from>
    <xdr:to>
      <xdr:col>50</xdr:col>
      <xdr:colOff>165100</xdr:colOff>
      <xdr:row>99</xdr:row>
      <xdr:rowOff>13373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4500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32347</xdr:rowOff>
    </xdr:from>
    <xdr:to>
      <xdr:col>46</xdr:col>
      <xdr:colOff>38100</xdr:colOff>
      <xdr:row>98</xdr:row>
      <xdr:rowOff>133947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125074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13170</xdr:rowOff>
    </xdr:from>
    <xdr:to>
      <xdr:col>41</xdr:col>
      <xdr:colOff>101600</xdr:colOff>
      <xdr:row>97</xdr:row>
      <xdr:rowOff>114770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105897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10630</xdr:rowOff>
    </xdr:from>
    <xdr:to>
      <xdr:col>36</xdr:col>
      <xdr:colOff>165100</xdr:colOff>
      <xdr:row>97</xdr:row>
      <xdr:rowOff>112230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128757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44130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44130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0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164780</xdr:rowOff>
    </xdr:from>
    <xdr:to>
      <xdr:col>76</xdr:col>
      <xdr:colOff>165100</xdr:colOff>
      <xdr:row>39</xdr:row>
      <xdr:rowOff>94930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86057</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70532</xdr:rowOff>
    </xdr:from>
    <xdr:to>
      <xdr:col>85</xdr:col>
      <xdr:colOff>127000</xdr:colOff>
      <xdr:row>75</xdr:row>
      <xdr:rowOff>91629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929282"/>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53828</xdr:rowOff>
    </xdr:from>
    <xdr:to>
      <xdr:col>81</xdr:col>
      <xdr:colOff>50800</xdr:colOff>
      <xdr:row>75</xdr:row>
      <xdr:rowOff>70532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12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53828</xdr:rowOff>
    </xdr:from>
    <xdr:to>
      <xdr:col>76</xdr:col>
      <xdr:colOff>114300</xdr:colOff>
      <xdr:row>75</xdr:row>
      <xdr:rowOff>59919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12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48080</xdr:rowOff>
    </xdr:from>
    <xdr:to>
      <xdr:col>71</xdr:col>
      <xdr:colOff>177800</xdr:colOff>
      <xdr:row>75</xdr:row>
      <xdr:rowOff>59919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06830"/>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40829</xdr:rowOff>
    </xdr:from>
    <xdr:to>
      <xdr:col>85</xdr:col>
      <xdr:colOff>177800</xdr:colOff>
      <xdr:row>75</xdr:row>
      <xdr:rowOff>142429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63706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19732</xdr:rowOff>
    </xdr:from>
    <xdr:to>
      <xdr:col>81</xdr:col>
      <xdr:colOff>101600</xdr:colOff>
      <xdr:row>75</xdr:row>
      <xdr:rowOff>121332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137859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5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3028</xdr:rowOff>
    </xdr:from>
    <xdr:to>
      <xdr:col>76</xdr:col>
      <xdr:colOff>165100</xdr:colOff>
      <xdr:row>75</xdr:row>
      <xdr:rowOff>104628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121155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9119</xdr:rowOff>
    </xdr:from>
    <xdr:to>
      <xdr:col>72</xdr:col>
      <xdr:colOff>38100</xdr:colOff>
      <xdr:row>75</xdr:row>
      <xdr:rowOff>110719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127246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168730</xdr:rowOff>
    </xdr:from>
    <xdr:to>
      <xdr:col>67</xdr:col>
      <xdr:colOff>101600</xdr:colOff>
      <xdr:row>75</xdr:row>
      <xdr:rowOff>98880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115407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139316</xdr:rowOff>
    </xdr:from>
    <xdr:to>
      <xdr:col>85</xdr:col>
      <xdr:colOff>127000</xdr:colOff>
      <xdr:row>96</xdr:row>
      <xdr:rowOff>161599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598516"/>
          <a:ext cx="838200" cy="2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161599</xdr:rowOff>
    </xdr:from>
    <xdr:to>
      <xdr:col>81</xdr:col>
      <xdr:colOff>50800</xdr:colOff>
      <xdr:row>97</xdr:row>
      <xdr:rowOff>116867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20799"/>
          <a:ext cx="889000" cy="1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76963</xdr:rowOff>
    </xdr:from>
    <xdr:to>
      <xdr:col>76</xdr:col>
      <xdr:colOff>114300</xdr:colOff>
      <xdr:row>97</xdr:row>
      <xdr:rowOff>116867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07613"/>
          <a:ext cx="889000" cy="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76963</xdr:rowOff>
    </xdr:from>
    <xdr:to>
      <xdr:col>71</xdr:col>
      <xdr:colOff>177800</xdr:colOff>
      <xdr:row>97</xdr:row>
      <xdr:rowOff>156552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07613"/>
          <a:ext cx="889000" cy="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88516</xdr:rowOff>
    </xdr:from>
    <xdr:to>
      <xdr:col>85</xdr:col>
      <xdr:colOff>177800</xdr:colOff>
      <xdr:row>97</xdr:row>
      <xdr:rowOff>18666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5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111393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110799</xdr:rowOff>
    </xdr:from>
    <xdr:to>
      <xdr:col>81</xdr:col>
      <xdr:colOff>101600</xdr:colOff>
      <xdr:row>97</xdr:row>
      <xdr:rowOff>40949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5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57476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3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66067</xdr:rowOff>
    </xdr:from>
    <xdr:to>
      <xdr:col>76</xdr:col>
      <xdr:colOff>165100</xdr:colOff>
      <xdr:row>97</xdr:row>
      <xdr:rowOff>167667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26163</xdr:rowOff>
    </xdr:from>
    <xdr:to>
      <xdr:col>72</xdr:col>
      <xdr:colOff>38100</xdr:colOff>
      <xdr:row>97</xdr:row>
      <xdr:rowOff>127763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144290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105752</xdr:rowOff>
    </xdr:from>
    <xdr:to>
      <xdr:col>67</xdr:col>
      <xdr:colOff>101600</xdr:colOff>
      <xdr:row>98</xdr:row>
      <xdr:rowOff>35902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52429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44145</xdr:rowOff>
    </xdr:from>
    <xdr:to>
      <xdr:col>107</xdr:col>
      <xdr:colOff>50800</xdr:colOff>
      <xdr:row>59</xdr:row>
      <xdr:rowOff>44374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96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86072</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12255</xdr:rowOff>
    </xdr:from>
    <xdr:to>
      <xdr:col>116</xdr:col>
      <xdr:colOff>63500</xdr:colOff>
      <xdr:row>76</xdr:row>
      <xdr:rowOff>50775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42455"/>
          <a:ext cx="8382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153668</xdr:rowOff>
    </xdr:from>
    <xdr:to>
      <xdr:col>111</xdr:col>
      <xdr:colOff>177800</xdr:colOff>
      <xdr:row>76</xdr:row>
      <xdr:rowOff>50775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12418"/>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153668</xdr:rowOff>
    </xdr:from>
    <xdr:to>
      <xdr:col>107</xdr:col>
      <xdr:colOff>50800</xdr:colOff>
      <xdr:row>76</xdr:row>
      <xdr:rowOff>20486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12418"/>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20486</xdr:rowOff>
    </xdr:from>
    <xdr:to>
      <xdr:col>102</xdr:col>
      <xdr:colOff>114300</xdr:colOff>
      <xdr:row>76</xdr:row>
      <xdr:rowOff>59987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0686"/>
          <a:ext cx="8890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132906</xdr:rowOff>
    </xdr:from>
    <xdr:to>
      <xdr:col>116</xdr:col>
      <xdr:colOff>114300</xdr:colOff>
      <xdr:row>76</xdr:row>
      <xdr:rowOff>63057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91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155783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171425</xdr:rowOff>
    </xdr:from>
    <xdr:to>
      <xdr:col>112</xdr:col>
      <xdr:colOff>38100</xdr:colOff>
      <xdr:row>76</xdr:row>
      <xdr:rowOff>101575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92702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102867</xdr:rowOff>
    </xdr:from>
    <xdr:to>
      <xdr:col>107</xdr:col>
      <xdr:colOff>101600</xdr:colOff>
      <xdr:row>76</xdr:row>
      <xdr:rowOff>33018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1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49544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141135</xdr:rowOff>
    </xdr:from>
    <xdr:to>
      <xdr:col>102</xdr:col>
      <xdr:colOff>165100</xdr:colOff>
      <xdr:row>76</xdr:row>
      <xdr:rowOff>71286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62413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9187</xdr:rowOff>
    </xdr:from>
    <xdr:to>
      <xdr:col>98</xdr:col>
      <xdr:colOff>38100</xdr:colOff>
      <xdr:row>76</xdr:row>
      <xdr:rowOff>110787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101914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歳出決算額の住民一人当たり</a:t>
          </a:r>
          <a:r>
            <a:rPr kumimoji="1" lang="en-US" altLang="ja-JP" sz="1300">
              <a:latin typeface="ＭＳ Ｐゴシック" panose="020B0600070205080204" pitchFamily="50" charset="-128"/>
              <a:ea typeface="ＭＳ Ｐゴシック" panose="020B0600070205080204" pitchFamily="50" charset="-128"/>
            </a:rPr>
            <a:t>593,992</a:t>
          </a:r>
          <a:r>
            <a:rPr kumimoji="1" lang="ja-JP" altLang="en-US" sz="1300">
              <a:latin typeface="ＭＳ Ｐゴシック" panose="020B0600070205080204" pitchFamily="50" charset="-128"/>
              <a:ea typeface="ＭＳ Ｐゴシック" panose="020B0600070205080204" pitchFamily="50" charset="-128"/>
            </a:rPr>
            <a:t>円となっている。本町の特徴は扶助費、公債費、普通建設事業費（うち新規整備）が類似団体内で高い順位となっている。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特に扶助費については、類似団体内順位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おり、前年度比で順位は下がっているが、金額は増加傾向にある。要因としては、人口増加に伴い児童数が増加し、法人保育園等に対する扶助費が増額したことや、障害者への給付費が増額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普通建設事業費については、令和元年度小学校の増改築等を実施したため多額となり令和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3,647</a:t>
          </a:r>
          <a:r>
            <a:rPr kumimoji="1" lang="ja-JP" altLang="en-US" sz="1300">
              <a:latin typeface="ＭＳ Ｐゴシック" panose="020B0600070205080204" pitchFamily="50" charset="-128"/>
              <a:ea typeface="ＭＳ Ｐゴシック" panose="020B0600070205080204" pitchFamily="50" charset="-128"/>
            </a:rPr>
            <a:t>円減額となっているが、依然として高い順位となっている。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公債費については、合併により新たな町づくりのために合併特例債を活用した事業が多く、そのため毎年の地方債発行に伴う公債費が増加したことが要因となっている。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今後は、扶助費の一人当たりのコストを全国平均へ近づけるよう調査分析を行い対策を図る。普通建設事業及び公債費については、地方債の発行を抑制し、全国平均のコストに近づけるよう努める。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31,882
31,709
26.96
18,937,661
18,221,514
677,470
7,176,770
13,558,051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142748</xdr:rowOff>
    </xdr:from>
    <xdr:to>
      <xdr:col>24</xdr:col>
      <xdr:colOff>63500</xdr:colOff>
      <xdr:row>36</xdr:row>
      <xdr:rowOff>68834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3498"/>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142748</xdr:rowOff>
    </xdr:from>
    <xdr:to>
      <xdr:col>19</xdr:col>
      <xdr:colOff>177800</xdr:colOff>
      <xdr:row>36</xdr:row>
      <xdr:rowOff>24638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349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24638</xdr:rowOff>
    </xdr:from>
    <xdr:to>
      <xdr:col>15</xdr:col>
      <xdr:colOff>50800</xdr:colOff>
      <xdr:row>36</xdr:row>
      <xdr:rowOff>54356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683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121793</xdr:rowOff>
    </xdr:from>
    <xdr:to>
      <xdr:col>10</xdr:col>
      <xdr:colOff>114300</xdr:colOff>
      <xdr:row>36</xdr:row>
      <xdr:rowOff>54356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2543"/>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18034</xdr:rowOff>
    </xdr:from>
    <xdr:to>
      <xdr:col>24</xdr:col>
      <xdr:colOff>114300</xdr:colOff>
      <xdr:row>36</xdr:row>
      <xdr:rowOff>119634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167911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91948</xdr:rowOff>
    </xdr:from>
    <xdr:to>
      <xdr:col>20</xdr:col>
      <xdr:colOff>38100</xdr:colOff>
      <xdr:row>36</xdr:row>
      <xdr:rowOff>22098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145288</xdr:rowOff>
    </xdr:from>
    <xdr:to>
      <xdr:col>15</xdr:col>
      <xdr:colOff>101600</xdr:colOff>
      <xdr:row>36</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3556</xdr:rowOff>
    </xdr:from>
    <xdr:to>
      <xdr:col>10</xdr:col>
      <xdr:colOff>165100</xdr:colOff>
      <xdr:row>36</xdr:row>
      <xdr:rowOff>105156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70993</xdr:rowOff>
    </xdr:from>
    <xdr:to>
      <xdr:col>6</xdr:col>
      <xdr:colOff>38100</xdr:colOff>
      <xdr:row>36</xdr:row>
      <xdr:rowOff>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163720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60071</xdr:rowOff>
    </xdr:from>
    <xdr:to>
      <xdr:col>24</xdr:col>
      <xdr:colOff>63500</xdr:colOff>
      <xdr:row>57</xdr:row>
      <xdr:rowOff>117515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89821"/>
          <a:ext cx="838200" cy="40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117515</xdr:rowOff>
    </xdr:from>
    <xdr:to>
      <xdr:col>19</xdr:col>
      <xdr:colOff>177800</xdr:colOff>
      <xdr:row>58</xdr:row>
      <xdr:rowOff>10381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0165"/>
          <a:ext cx="889000" cy="6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164061</xdr:rowOff>
    </xdr:from>
    <xdr:to>
      <xdr:col>15</xdr:col>
      <xdr:colOff>50800</xdr:colOff>
      <xdr:row>58</xdr:row>
      <xdr:rowOff>10381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36711"/>
          <a:ext cx="889000" cy="1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164061</xdr:rowOff>
    </xdr:from>
    <xdr:to>
      <xdr:col>10</xdr:col>
      <xdr:colOff>114300</xdr:colOff>
      <xdr:row>58</xdr:row>
      <xdr:rowOff>31831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36711"/>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9271</xdr:rowOff>
    </xdr:from>
    <xdr:to>
      <xdr:col>24</xdr:col>
      <xdr:colOff>114300</xdr:colOff>
      <xdr:row>55</xdr:row>
      <xdr:rowOff>110871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32148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9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66715</xdr:rowOff>
    </xdr:from>
    <xdr:to>
      <xdr:col>20</xdr:col>
      <xdr:colOff>38100</xdr:colOff>
      <xdr:row>57</xdr:row>
      <xdr:rowOff>168315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13392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131031</xdr:rowOff>
    </xdr:from>
    <xdr:to>
      <xdr:col>15</xdr:col>
      <xdr:colOff>101600</xdr:colOff>
      <xdr:row>58</xdr:row>
      <xdr:rowOff>61181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113261</xdr:rowOff>
    </xdr:from>
    <xdr:to>
      <xdr:col>10</xdr:col>
      <xdr:colOff>165100</xdr:colOff>
      <xdr:row>58</xdr:row>
      <xdr:rowOff>43411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59938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152481</xdr:rowOff>
    </xdr:from>
    <xdr:to>
      <xdr:col>6</xdr:col>
      <xdr:colOff>38100</xdr:colOff>
      <xdr:row>58</xdr:row>
      <xdr:rowOff>82631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73758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6024</xdr:rowOff>
    </xdr:from>
    <xdr:to>
      <xdr:col>24</xdr:col>
      <xdr:colOff>63500</xdr:colOff>
      <xdr:row>73</xdr:row>
      <xdr:rowOff>50612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21874"/>
          <a:ext cx="8382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50612</xdr:rowOff>
    </xdr:from>
    <xdr:to>
      <xdr:col>19</xdr:col>
      <xdr:colOff>177800</xdr:colOff>
      <xdr:row>73</xdr:row>
      <xdr:rowOff>115098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66462"/>
          <a:ext cx="889000" cy="6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115098</xdr:rowOff>
    </xdr:from>
    <xdr:to>
      <xdr:col>15</xdr:col>
      <xdr:colOff>50800</xdr:colOff>
      <xdr:row>73</xdr:row>
      <xdr:rowOff>115925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30948"/>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115925</xdr:rowOff>
    </xdr:from>
    <xdr:to>
      <xdr:col>10</xdr:col>
      <xdr:colOff>114300</xdr:colOff>
      <xdr:row>74</xdr:row>
      <xdr:rowOff>44493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31775"/>
          <a:ext cx="889000" cy="10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126674</xdr:rowOff>
    </xdr:from>
    <xdr:to>
      <xdr:col>24</xdr:col>
      <xdr:colOff>114300</xdr:colOff>
      <xdr:row>73</xdr:row>
      <xdr:rowOff>56824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149551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2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171262</xdr:rowOff>
    </xdr:from>
    <xdr:to>
      <xdr:col>20</xdr:col>
      <xdr:colOff>38100</xdr:colOff>
      <xdr:row>73</xdr:row>
      <xdr:rowOff>101412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117939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64298</xdr:rowOff>
    </xdr:from>
    <xdr:to>
      <xdr:col>15</xdr:col>
      <xdr:colOff>101600</xdr:colOff>
      <xdr:row>73</xdr:row>
      <xdr:rowOff>165898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65125</xdr:rowOff>
    </xdr:from>
    <xdr:to>
      <xdr:col>10</xdr:col>
      <xdr:colOff>165100</xdr:colOff>
      <xdr:row>73</xdr:row>
      <xdr:rowOff>166725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5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165143</xdr:rowOff>
    </xdr:from>
    <xdr:to>
      <xdr:col>6</xdr:col>
      <xdr:colOff>38100</xdr:colOff>
      <xdr:row>74</xdr:row>
      <xdr:rowOff>95293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111820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5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90182</xdr:rowOff>
    </xdr:from>
    <xdr:to>
      <xdr:col>24</xdr:col>
      <xdr:colOff>63500</xdr:colOff>
      <xdr:row>97</xdr:row>
      <xdr:rowOff>108026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20832"/>
          <a:ext cx="8382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105714</xdr:rowOff>
    </xdr:from>
    <xdr:to>
      <xdr:col>19</xdr:col>
      <xdr:colOff>177800</xdr:colOff>
      <xdr:row>97</xdr:row>
      <xdr:rowOff>108026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36364"/>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105714</xdr:rowOff>
    </xdr:from>
    <xdr:to>
      <xdr:col>15</xdr:col>
      <xdr:colOff>50800</xdr:colOff>
      <xdr:row>97</xdr:row>
      <xdr:rowOff>109119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6364"/>
          <a:ext cx="889000" cy="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109119</xdr:rowOff>
    </xdr:from>
    <xdr:to>
      <xdr:col>10</xdr:col>
      <xdr:colOff>114300</xdr:colOff>
      <xdr:row>97</xdr:row>
      <xdr:rowOff>111646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9769"/>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39382</xdr:rowOff>
    </xdr:from>
    <xdr:to>
      <xdr:col>24</xdr:col>
      <xdr:colOff>114300</xdr:colOff>
      <xdr:row>97</xdr:row>
      <xdr:rowOff>140982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125759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57226</xdr:rowOff>
    </xdr:from>
    <xdr:to>
      <xdr:col>20</xdr:col>
      <xdr:colOff>38100</xdr:colOff>
      <xdr:row>97</xdr:row>
      <xdr:rowOff>158826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54914</xdr:rowOff>
    </xdr:from>
    <xdr:to>
      <xdr:col>15</xdr:col>
      <xdr:colOff>101600</xdr:colOff>
      <xdr:row>97</xdr:row>
      <xdr:rowOff>156514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147641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58319</xdr:rowOff>
    </xdr:from>
    <xdr:to>
      <xdr:col>10</xdr:col>
      <xdr:colOff>165100</xdr:colOff>
      <xdr:row>97</xdr:row>
      <xdr:rowOff>159919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60846</xdr:rowOff>
    </xdr:from>
    <xdr:to>
      <xdr:col>6</xdr:col>
      <xdr:colOff>38100</xdr:colOff>
      <xdr:row>97</xdr:row>
      <xdr:rowOff>162446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153573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101867</xdr:rowOff>
    </xdr:from>
    <xdr:to>
      <xdr:col>55</xdr:col>
      <xdr:colOff>0</xdr:colOff>
      <xdr:row>57</xdr:row>
      <xdr:rowOff>62147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03067"/>
          <a:ext cx="838200" cy="1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133814</xdr:rowOff>
    </xdr:from>
    <xdr:to>
      <xdr:col>50</xdr:col>
      <xdr:colOff>114300</xdr:colOff>
      <xdr:row>57</xdr:row>
      <xdr:rowOff>62147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35014"/>
          <a:ext cx="889000" cy="9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49003</xdr:rowOff>
    </xdr:from>
    <xdr:to>
      <xdr:col>45</xdr:col>
      <xdr:colOff>177800</xdr:colOff>
      <xdr:row>56</xdr:row>
      <xdr:rowOff>133814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50203"/>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30391</xdr:rowOff>
    </xdr:from>
    <xdr:to>
      <xdr:col>41</xdr:col>
      <xdr:colOff>50800</xdr:colOff>
      <xdr:row>56</xdr:row>
      <xdr:rowOff>49003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31591"/>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51067</xdr:rowOff>
    </xdr:from>
    <xdr:to>
      <xdr:col>55</xdr:col>
      <xdr:colOff>50800</xdr:colOff>
      <xdr:row>56</xdr:row>
      <xdr:rowOff>152667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73944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11347</xdr:rowOff>
    </xdr:from>
    <xdr:to>
      <xdr:col>50</xdr:col>
      <xdr:colOff>165100</xdr:colOff>
      <xdr:row>57</xdr:row>
      <xdr:rowOff>112947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129474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83014</xdr:rowOff>
    </xdr:from>
    <xdr:to>
      <xdr:col>46</xdr:col>
      <xdr:colOff>38100</xdr:colOff>
      <xdr:row>57</xdr:row>
      <xdr:rowOff>13164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29691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169653</xdr:rowOff>
    </xdr:from>
    <xdr:to>
      <xdr:col>41</xdr:col>
      <xdr:colOff>101600</xdr:colOff>
      <xdr:row>56</xdr:row>
      <xdr:rowOff>99803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116330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151041</xdr:rowOff>
    </xdr:from>
    <xdr:to>
      <xdr:col>36</xdr:col>
      <xdr:colOff>165100</xdr:colOff>
      <xdr:row>56</xdr:row>
      <xdr:rowOff>81191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97718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115621</xdr:rowOff>
    </xdr:from>
    <xdr:to>
      <xdr:col>55</xdr:col>
      <xdr:colOff>0</xdr:colOff>
      <xdr:row>78</xdr:row>
      <xdr:rowOff>157074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8721"/>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155093</xdr:rowOff>
    </xdr:from>
    <xdr:to>
      <xdr:col>50</xdr:col>
      <xdr:colOff>114300</xdr:colOff>
      <xdr:row>78</xdr:row>
      <xdr:rowOff>157074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819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99713</xdr:rowOff>
    </xdr:from>
    <xdr:to>
      <xdr:col>45</xdr:col>
      <xdr:colOff>177800</xdr:colOff>
      <xdr:row>78</xdr:row>
      <xdr:rowOff>155093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2813"/>
          <a:ext cx="889000" cy="5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99713</xdr:rowOff>
    </xdr:from>
    <xdr:to>
      <xdr:col>41</xdr:col>
      <xdr:colOff>50800</xdr:colOff>
      <xdr:row>78</xdr:row>
      <xdr:rowOff>117811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28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64821</xdr:rowOff>
    </xdr:from>
    <xdr:to>
      <xdr:col>55</xdr:col>
      <xdr:colOff>50800</xdr:colOff>
      <xdr:row>78</xdr:row>
      <xdr:rowOff>166421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151198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106274</xdr:rowOff>
    </xdr:from>
    <xdr:to>
      <xdr:col>50</xdr:col>
      <xdr:colOff>165100</xdr:colOff>
      <xdr:row>79</xdr:row>
      <xdr:rowOff>36424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27551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104293</xdr:rowOff>
    </xdr:from>
    <xdr:to>
      <xdr:col>46</xdr:col>
      <xdr:colOff>38100</xdr:colOff>
      <xdr:row>79</xdr:row>
      <xdr:rowOff>34443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48913</xdr:rowOff>
    </xdr:from>
    <xdr:to>
      <xdr:col>41</xdr:col>
      <xdr:colOff>101600</xdr:colOff>
      <xdr:row>78</xdr:row>
      <xdr:rowOff>150513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141640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67011</xdr:rowOff>
    </xdr:from>
    <xdr:to>
      <xdr:col>36</xdr:col>
      <xdr:colOff>165100</xdr:colOff>
      <xdr:row>78</xdr:row>
      <xdr:rowOff>168611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159738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44331</xdr:rowOff>
    </xdr:from>
    <xdr:to>
      <xdr:col>55</xdr:col>
      <xdr:colOff>0</xdr:colOff>
      <xdr:row>98</xdr:row>
      <xdr:rowOff>54346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46431"/>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44331</xdr:rowOff>
    </xdr:from>
    <xdr:to>
      <xdr:col>50</xdr:col>
      <xdr:colOff>114300</xdr:colOff>
      <xdr:row>98</xdr:row>
      <xdr:rowOff>148158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46431"/>
          <a:ext cx="889000" cy="10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157857</xdr:rowOff>
    </xdr:from>
    <xdr:to>
      <xdr:col>45</xdr:col>
      <xdr:colOff>177800</xdr:colOff>
      <xdr:row>98</xdr:row>
      <xdr:rowOff>148158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8507"/>
          <a:ext cx="889000" cy="1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150118</xdr:rowOff>
    </xdr:from>
    <xdr:to>
      <xdr:col>41</xdr:col>
      <xdr:colOff>50800</xdr:colOff>
      <xdr:row>97</xdr:row>
      <xdr:rowOff>157857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09318"/>
          <a:ext cx="889000" cy="1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3546</xdr:rowOff>
    </xdr:from>
    <xdr:to>
      <xdr:col>55</xdr:col>
      <xdr:colOff>50800</xdr:colOff>
      <xdr:row>98</xdr:row>
      <xdr:rowOff>105146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89923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2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164981</xdr:rowOff>
    </xdr:from>
    <xdr:to>
      <xdr:col>50</xdr:col>
      <xdr:colOff>165100</xdr:colOff>
      <xdr:row>98</xdr:row>
      <xdr:rowOff>95131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86258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97358</xdr:rowOff>
    </xdr:from>
    <xdr:to>
      <xdr:col>46</xdr:col>
      <xdr:colOff>38100</xdr:colOff>
      <xdr:row>99</xdr:row>
      <xdr:rowOff>27508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18635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107057</xdr:rowOff>
    </xdr:from>
    <xdr:to>
      <xdr:col>41</xdr:col>
      <xdr:colOff>101600</xdr:colOff>
      <xdr:row>98</xdr:row>
      <xdr:rowOff>37207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28334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99318</xdr:rowOff>
    </xdr:from>
    <xdr:to>
      <xdr:col>36</xdr:col>
      <xdr:colOff>165100</xdr:colOff>
      <xdr:row>97</xdr:row>
      <xdr:rowOff>29468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5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45995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121279</xdr:rowOff>
    </xdr:from>
    <xdr:to>
      <xdr:col>85</xdr:col>
      <xdr:colOff>127000</xdr:colOff>
      <xdr:row>37</xdr:row>
      <xdr:rowOff>125946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64929"/>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125127</xdr:rowOff>
    </xdr:from>
    <xdr:to>
      <xdr:col>81</xdr:col>
      <xdr:colOff>50800</xdr:colOff>
      <xdr:row>37</xdr:row>
      <xdr:rowOff>125946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68777"/>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125127</xdr:rowOff>
    </xdr:from>
    <xdr:to>
      <xdr:col>76</xdr:col>
      <xdr:colOff>114300</xdr:colOff>
      <xdr:row>37</xdr:row>
      <xdr:rowOff>125831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6877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125831</xdr:rowOff>
    </xdr:from>
    <xdr:to>
      <xdr:col>71</xdr:col>
      <xdr:colOff>177800</xdr:colOff>
      <xdr:row>37</xdr:row>
      <xdr:rowOff>130747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69481"/>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70479</xdr:rowOff>
    </xdr:from>
    <xdr:to>
      <xdr:col>85</xdr:col>
      <xdr:colOff>177800</xdr:colOff>
      <xdr:row>38</xdr:row>
      <xdr:rowOff>629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156856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75146</xdr:rowOff>
    </xdr:from>
    <xdr:to>
      <xdr:col>81</xdr:col>
      <xdr:colOff>101600</xdr:colOff>
      <xdr:row>38</xdr:row>
      <xdr:rowOff>5296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167873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74327</xdr:rowOff>
    </xdr:from>
    <xdr:to>
      <xdr:col>76</xdr:col>
      <xdr:colOff>165100</xdr:colOff>
      <xdr:row>38</xdr:row>
      <xdr:rowOff>4477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167053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75031</xdr:rowOff>
    </xdr:from>
    <xdr:to>
      <xdr:col>72</xdr:col>
      <xdr:colOff>38100</xdr:colOff>
      <xdr:row>38</xdr:row>
      <xdr:rowOff>5181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167759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79947</xdr:rowOff>
    </xdr:from>
    <xdr:to>
      <xdr:col>67</xdr:col>
      <xdr:colOff>101600</xdr:colOff>
      <xdr:row>38</xdr:row>
      <xdr:rowOff>10097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105225</xdr:rowOff>
    </xdr:from>
    <xdr:to>
      <xdr:col>85</xdr:col>
      <xdr:colOff>127000</xdr:colOff>
      <xdr:row>56</xdr:row>
      <xdr:rowOff>95880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534975"/>
          <a:ext cx="838200" cy="16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54561</xdr:rowOff>
    </xdr:from>
    <xdr:to>
      <xdr:col>81</xdr:col>
      <xdr:colOff>50800</xdr:colOff>
      <xdr:row>56</xdr:row>
      <xdr:rowOff>95880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55761"/>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54561</xdr:rowOff>
    </xdr:from>
    <xdr:to>
      <xdr:col>76</xdr:col>
      <xdr:colOff>114300</xdr:colOff>
      <xdr:row>56</xdr:row>
      <xdr:rowOff>70006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55761"/>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70006</xdr:rowOff>
    </xdr:from>
    <xdr:to>
      <xdr:col>71</xdr:col>
      <xdr:colOff>177800</xdr:colOff>
      <xdr:row>57</xdr:row>
      <xdr:rowOff>105539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71206"/>
          <a:ext cx="889000" cy="20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54425</xdr:rowOff>
    </xdr:from>
    <xdr:to>
      <xdr:col>85</xdr:col>
      <xdr:colOff>177800</xdr:colOff>
      <xdr:row>55</xdr:row>
      <xdr:rowOff>156025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77302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3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45080</xdr:rowOff>
    </xdr:from>
    <xdr:to>
      <xdr:col>81</xdr:col>
      <xdr:colOff>101600</xdr:colOff>
      <xdr:row>56</xdr:row>
      <xdr:rowOff>146680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163207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3761</xdr:rowOff>
    </xdr:from>
    <xdr:to>
      <xdr:col>76</xdr:col>
      <xdr:colOff>165100</xdr:colOff>
      <xdr:row>56</xdr:row>
      <xdr:rowOff>105361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121888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3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19206</xdr:rowOff>
    </xdr:from>
    <xdr:to>
      <xdr:col>72</xdr:col>
      <xdr:colOff>38100</xdr:colOff>
      <xdr:row>56</xdr:row>
      <xdr:rowOff>120806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6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137333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54739</xdr:rowOff>
    </xdr:from>
    <xdr:to>
      <xdr:col>67</xdr:col>
      <xdr:colOff>101600</xdr:colOff>
      <xdr:row>57</xdr:row>
      <xdr:rowOff>156339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1416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60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44131</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86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44131</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5886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164781</xdr:rowOff>
    </xdr:from>
    <xdr:to>
      <xdr:col>76</xdr:col>
      <xdr:colOff>165100</xdr:colOff>
      <xdr:row>79</xdr:row>
      <xdr:rowOff>94931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86058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35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70532</xdr:rowOff>
    </xdr:from>
    <xdr:to>
      <xdr:col>85</xdr:col>
      <xdr:colOff>127000</xdr:colOff>
      <xdr:row>95</xdr:row>
      <xdr:rowOff>91629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58282"/>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53828</xdr:rowOff>
    </xdr:from>
    <xdr:to>
      <xdr:col>81</xdr:col>
      <xdr:colOff>50800</xdr:colOff>
      <xdr:row>95</xdr:row>
      <xdr:rowOff>70532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341578"/>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53828</xdr:rowOff>
    </xdr:from>
    <xdr:to>
      <xdr:col>76</xdr:col>
      <xdr:colOff>114300</xdr:colOff>
      <xdr:row>95</xdr:row>
      <xdr:rowOff>59919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34157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48081</xdr:rowOff>
    </xdr:from>
    <xdr:to>
      <xdr:col>71</xdr:col>
      <xdr:colOff>177800</xdr:colOff>
      <xdr:row>95</xdr:row>
      <xdr:rowOff>59919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335831"/>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40829</xdr:rowOff>
    </xdr:from>
    <xdr:to>
      <xdr:col>85</xdr:col>
      <xdr:colOff>177800</xdr:colOff>
      <xdr:row>95</xdr:row>
      <xdr:rowOff>142429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63706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19732</xdr:rowOff>
    </xdr:from>
    <xdr:to>
      <xdr:col>81</xdr:col>
      <xdr:colOff>101600</xdr:colOff>
      <xdr:row>95</xdr:row>
      <xdr:rowOff>121332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137859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0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3028</xdr:rowOff>
    </xdr:from>
    <xdr:to>
      <xdr:col>76</xdr:col>
      <xdr:colOff>165100</xdr:colOff>
      <xdr:row>95</xdr:row>
      <xdr:rowOff>104628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121155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9119</xdr:rowOff>
    </xdr:from>
    <xdr:to>
      <xdr:col>72</xdr:col>
      <xdr:colOff>38100</xdr:colOff>
      <xdr:row>95</xdr:row>
      <xdr:rowOff>110719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127246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168731</xdr:rowOff>
    </xdr:from>
    <xdr:to>
      <xdr:col>67</xdr:col>
      <xdr:colOff>101600</xdr:colOff>
      <xdr:row>95</xdr:row>
      <xdr:rowOff>98881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115408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0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民生費については、年々増加傾向にあり、類似団体内順位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位と高順位となっている。要因としては、人口増加に伴い児童数が増加し、法人保育園等に対する扶助費が増額したことや、障害者への給付費が増額したことによる。今後も増加する見込みである。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農林水産費ついては、農業が盛んな地域であることから類似団体内平均より</a:t>
          </a:r>
          <a:r>
            <a:rPr kumimoji="1" lang="en-US" altLang="ja-JP" sz="1300">
              <a:latin typeface="ＭＳ Ｐゴシック" panose="020B0600070205080204" pitchFamily="50" charset="-128"/>
              <a:ea typeface="ＭＳ Ｐゴシック" panose="020B0600070205080204" pitchFamily="50" charset="-128"/>
            </a:rPr>
            <a:t>13,373</a:t>
          </a:r>
          <a:r>
            <a:rPr kumimoji="1" lang="ja-JP" altLang="en-US" sz="1300">
              <a:latin typeface="ＭＳ Ｐゴシック" panose="020B0600070205080204" pitchFamily="50" charset="-128"/>
              <a:ea typeface="ＭＳ Ｐゴシック" panose="020B0600070205080204" pitchFamily="50" charset="-128"/>
            </a:rPr>
            <a:t>円、沖縄県平均より</a:t>
          </a:r>
          <a:r>
            <a:rPr kumimoji="1" lang="en-US" altLang="ja-JP" sz="1300">
              <a:latin typeface="ＭＳ Ｐゴシック" panose="020B0600070205080204" pitchFamily="50" charset="-128"/>
              <a:ea typeface="ＭＳ Ｐゴシック" panose="020B0600070205080204" pitchFamily="50" charset="-128"/>
            </a:rPr>
            <a:t>1,686</a:t>
          </a:r>
          <a:r>
            <a:rPr kumimoji="1" lang="ja-JP" altLang="en-US" sz="1300">
              <a:latin typeface="ＭＳ Ｐゴシック" panose="020B0600070205080204" pitchFamily="50" charset="-128"/>
              <a:ea typeface="ＭＳ Ｐゴシック" panose="020B0600070205080204" pitchFamily="50" charset="-128"/>
            </a:rPr>
            <a:t>円上回っている。特に令和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年度に関しては水産業費で中層漁礁設置事業があったため増額となった。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教育費については、地方創生臨時交付金を活用した事業、運動公園機能強化事業、沖縄振興特定事業等を実施したことにより前年度比</a:t>
          </a:r>
          <a:r>
            <a:rPr kumimoji="1" lang="en-US" altLang="ja-JP" sz="1300">
              <a:latin typeface="ＭＳ Ｐゴシック" panose="020B0600070205080204" pitchFamily="50" charset="-128"/>
              <a:ea typeface="ＭＳ Ｐゴシック" panose="020B0600070205080204" pitchFamily="50" charset="-128"/>
            </a:rPr>
            <a:t>11,346</a:t>
          </a:r>
          <a:r>
            <a:rPr kumimoji="1" lang="ja-JP" altLang="en-US" sz="1300">
              <a:latin typeface="ＭＳ Ｐゴシック" panose="020B0600070205080204" pitchFamily="50" charset="-128"/>
              <a:ea typeface="ＭＳ Ｐゴシック" panose="020B0600070205080204" pitchFamily="50" charset="-128"/>
            </a:rPr>
            <a:t>円増となり、類似団体内平均より</a:t>
          </a:r>
          <a:r>
            <a:rPr kumimoji="1" lang="en-US" altLang="ja-JP" sz="1300">
              <a:latin typeface="ＭＳ Ｐゴシック" panose="020B0600070205080204" pitchFamily="50" charset="-128"/>
              <a:ea typeface="ＭＳ Ｐゴシック" panose="020B0600070205080204" pitchFamily="50" charset="-128"/>
            </a:rPr>
            <a:t>13,749</a:t>
          </a:r>
          <a:r>
            <a:rPr kumimoji="1" lang="ja-JP" altLang="en-US" sz="1300">
              <a:latin typeface="ＭＳ Ｐゴシック" panose="020B0600070205080204" pitchFamily="50" charset="-128"/>
              <a:ea typeface="ＭＳ Ｐゴシック" panose="020B0600070205080204" pitchFamily="50" charset="-128"/>
            </a:rPr>
            <a:t>円、沖縄県平均より</a:t>
          </a:r>
          <a:r>
            <a:rPr kumimoji="1" lang="en-US" altLang="ja-JP" sz="1300">
              <a:latin typeface="ＭＳ Ｐゴシック" panose="020B0600070205080204" pitchFamily="50" charset="-128"/>
              <a:ea typeface="ＭＳ Ｐゴシック" panose="020B0600070205080204" pitchFamily="50" charset="-128"/>
            </a:rPr>
            <a:t>6,172</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公債費については、年々減額となってはいるものの、依然として類似団体内平均、沖縄県平均より多額となっている。要因としては、合併特例債を活用した事業によるものである。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年度については、地方税、地方消費税交付金及び地方交付税が各々大きく増額となった。そのため、財政調整基金残高、実質収支額及び実質単年度収支が全てで改善された。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今後もさらに財政健全化の取組みを着実に実行するよう努める。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長期的に赤字となっていた国民健康保険特別会計が令和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年度で僅かではあるが黒字となった。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年度より国民健康保険税の見直しを行い、国庫支出金の増額もあり赤字解消となった。しかし、累積赤字は解消されたものの単年度赤字は多額となっているため、今後も計画的に増税に取組みたい。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一般会計については、黒字額が増となった。要因としては、地方税、地方消費税交付金及び地方交付税の増であり、地方税については人口増によるものである。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18937661</v>
      </c>
      <c r="BO4" s="426"/>
      <c r="BP4" s="426"/>
      <c r="BQ4" s="426"/>
      <c r="BR4" s="426"/>
      <c r="BS4" s="426"/>
      <c r="BT4" s="426"/>
      <c r="BU4" s="427"/>
      <c r="BV4" s="425">
        <v>14569322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9.4</v>
      </c>
      <c r="CU4" s="610"/>
      <c r="CV4" s="610"/>
      <c r="CW4" s="610"/>
      <c r="CX4" s="610"/>
      <c r="CY4" s="610"/>
      <c r="CZ4" s="610"/>
      <c r="DA4" s="611"/>
      <c r="DB4" s="609">
        <v>8.3000000000000007</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18221514</v>
      </c>
      <c r="BO5" s="431"/>
      <c r="BP5" s="431"/>
      <c r="BQ5" s="431"/>
      <c r="BR5" s="431"/>
      <c r="BS5" s="431"/>
      <c r="BT5" s="431"/>
      <c r="BU5" s="432"/>
      <c r="BV5" s="430">
        <v>13962677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82.9</v>
      </c>
      <c r="CU5" s="401"/>
      <c r="CV5" s="401"/>
      <c r="CW5" s="401"/>
      <c r="CX5" s="401"/>
      <c r="CY5" s="401"/>
      <c r="CZ5" s="401"/>
      <c r="DA5" s="402"/>
      <c r="DB5" s="400">
        <v>86.9</v>
      </c>
      <c r="DC5" s="401"/>
      <c r="DD5" s="401"/>
      <c r="DE5" s="401"/>
      <c r="DF5" s="401"/>
      <c r="DG5" s="401"/>
      <c r="DH5" s="401"/>
      <c r="DI5" s="402"/>
      <c r="DJ5" s="186"/>
      <c r="DK5" s="186"/>
      <c r="DL5" s="186"/>
      <c r="DM5" s="186"/>
      <c r="DN5" s="186"/>
      <c r="DO5" s="186"/>
    </row>
    <row r="6" spans="1:119" ht="18.75" customHeight="1" x14ac:dyDescent="0.15">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716147</v>
      </c>
      <c r="BO6" s="431"/>
      <c r="BP6" s="431"/>
      <c r="BQ6" s="431"/>
      <c r="BR6" s="431"/>
      <c r="BS6" s="431"/>
      <c r="BT6" s="431"/>
      <c r="BU6" s="432"/>
      <c r="BV6" s="430">
        <v>606645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86</v>
      </c>
      <c r="CU6" s="584"/>
      <c r="CV6" s="584"/>
      <c r="CW6" s="584"/>
      <c r="CX6" s="584"/>
      <c r="CY6" s="584"/>
      <c r="CZ6" s="584"/>
      <c r="DA6" s="585"/>
      <c r="DB6" s="583">
        <v>90</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38677</v>
      </c>
      <c r="BO7" s="431"/>
      <c r="BP7" s="431"/>
      <c r="BQ7" s="431"/>
      <c r="BR7" s="431"/>
      <c r="BS7" s="431"/>
      <c r="BT7" s="431"/>
      <c r="BU7" s="432"/>
      <c r="BV7" s="430">
        <v>31326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7176770</v>
      </c>
      <c r="CU7" s="431"/>
      <c r="CV7" s="431"/>
      <c r="CW7" s="431"/>
      <c r="CX7" s="431"/>
      <c r="CY7" s="431"/>
      <c r="CZ7" s="431"/>
      <c r="DA7" s="432"/>
      <c r="DB7" s="430">
        <v>6892643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677470</v>
      </c>
      <c r="BO8" s="431"/>
      <c r="BP8" s="431"/>
      <c r="BQ8" s="431"/>
      <c r="BR8" s="431"/>
      <c r="BS8" s="431"/>
      <c r="BT8" s="431"/>
      <c r="BU8" s="432"/>
      <c r="BV8" s="430">
        <v>575319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0.44</v>
      </c>
      <c r="CU8" s="544"/>
      <c r="CV8" s="544"/>
      <c r="CW8" s="544"/>
      <c r="CX8" s="544"/>
      <c r="CY8" s="544"/>
      <c r="CZ8" s="544"/>
      <c r="DA8" s="545"/>
      <c r="DB8" s="543">
        <v>0.43</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30941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102151</v>
      </c>
      <c r="BO9" s="431"/>
      <c r="BP9" s="431"/>
      <c r="BQ9" s="431"/>
      <c r="BR9" s="431"/>
      <c r="BS9" s="431"/>
      <c r="BT9" s="431"/>
      <c r="BU9" s="432"/>
      <c r="BV9" s="430">
        <v>-28878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14.1</v>
      </c>
      <c r="CU9" s="401"/>
      <c r="CV9" s="401"/>
      <c r="CW9" s="401"/>
      <c r="CX9" s="401"/>
      <c r="CY9" s="401"/>
      <c r="CZ9" s="401"/>
      <c r="DA9" s="402"/>
      <c r="DB9" s="400">
        <v>15.6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29066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605073</v>
      </c>
      <c r="BO10" s="431"/>
      <c r="BP10" s="431"/>
      <c r="BQ10" s="431"/>
      <c r="BR10" s="431"/>
      <c r="BS10" s="431"/>
      <c r="BT10" s="431"/>
      <c r="BU10" s="432"/>
      <c r="BV10" s="430">
        <v>479365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123</v>
      </c>
      <c r="M11" s="479"/>
      <c r="N11" s="479"/>
      <c r="O11" s="479"/>
      <c r="P11" s="479"/>
      <c r="Q11" s="480"/>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31882</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102</v>
      </c>
      <c r="AV12" s="488"/>
      <c r="AW12" s="488"/>
      <c r="AX12" s="488"/>
      <c r="AY12" s="410" t="s">
        <v>134</v>
      </c>
      <c r="AZ12" s="411"/>
      <c r="BA12" s="411"/>
      <c r="BB12" s="411"/>
      <c r="BC12" s="411"/>
      <c r="BD12" s="411"/>
      <c r="BE12" s="411"/>
      <c r="BF12" s="411"/>
      <c r="BG12" s="411"/>
      <c r="BH12" s="411"/>
      <c r="BI12" s="411"/>
      <c r="BJ12" s="411"/>
      <c r="BK12" s="411"/>
      <c r="BL12" s="411"/>
      <c r="BM12" s="412"/>
      <c r="BN12" s="430">
        <v>250017</v>
      </c>
      <c r="BO12" s="431"/>
      <c r="BP12" s="431"/>
      <c r="BQ12" s="431"/>
      <c r="BR12" s="431"/>
      <c r="BS12" s="431"/>
      <c r="BT12" s="431"/>
      <c r="BU12" s="432"/>
      <c r="BV12" s="430">
        <v>313505</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31709</v>
      </c>
      <c r="S13" s="534"/>
      <c r="T13" s="534"/>
      <c r="U13" s="534"/>
      <c r="V13" s="535"/>
      <c r="W13" s="521" t="s">
        <v>138</v>
      </c>
      <c r="X13" s="445"/>
      <c r="Y13" s="445"/>
      <c r="Z13" s="445"/>
      <c r="AA13" s="445"/>
      <c r="AB13" s="446"/>
      <c r="AC13" s="406">
        <v>1095</v>
      </c>
      <c r="AD13" s="407"/>
      <c r="AE13" s="407"/>
      <c r="AF13" s="407"/>
      <c r="AG13" s="408"/>
      <c r="AH13" s="406">
        <v>1210</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457207</v>
      </c>
      <c r="BO13" s="431"/>
      <c r="BP13" s="431"/>
      <c r="BQ13" s="431"/>
      <c r="BR13" s="431"/>
      <c r="BS13" s="431"/>
      <c r="BT13" s="431"/>
      <c r="BU13" s="432"/>
      <c r="BV13" s="430">
        <v>136982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9.1999999999999993</v>
      </c>
      <c r="CU13" s="401"/>
      <c r="CV13" s="401"/>
      <c r="CW13" s="401"/>
      <c r="CX13" s="401"/>
      <c r="CY13" s="401"/>
      <c r="CZ13" s="401"/>
      <c r="DA13" s="402"/>
      <c r="DB13" s="400">
        <v>9.6999999999999993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31537</v>
      </c>
      <c r="S14" s="534"/>
      <c r="T14" s="534"/>
      <c r="U14" s="534"/>
      <c r="V14" s="535"/>
      <c r="W14" s="536"/>
      <c r="X14" s="448"/>
      <c r="Y14" s="448"/>
      <c r="Z14" s="448"/>
      <c r="AA14" s="448"/>
      <c r="AB14" s="449"/>
      <c r="AC14" s="526">
        <v>9</v>
      </c>
      <c r="AD14" s="527"/>
      <c r="AE14" s="527"/>
      <c r="AF14" s="527"/>
      <c r="AG14" s="528"/>
      <c r="AH14" s="526">
        <v>10.7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44.4</v>
      </c>
      <c r="CU14" s="538"/>
      <c r="CV14" s="538"/>
      <c r="CW14" s="538"/>
      <c r="CX14" s="538"/>
      <c r="CY14" s="538"/>
      <c r="CZ14" s="538"/>
      <c r="DA14" s="539"/>
      <c r="DB14" s="537">
        <v>56.5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31365</v>
      </c>
      <c r="S15" s="534"/>
      <c r="T15" s="534"/>
      <c r="U15" s="534"/>
      <c r="V15" s="535"/>
      <c r="W15" s="521" t="s">
        <v>145</v>
      </c>
      <c r="X15" s="445"/>
      <c r="Y15" s="445"/>
      <c r="Z15" s="445"/>
      <c r="AA15" s="445"/>
      <c r="AB15" s="446"/>
      <c r="AC15" s="406">
        <v>2022</v>
      </c>
      <c r="AD15" s="407"/>
      <c r="AE15" s="407"/>
      <c r="AF15" s="407"/>
      <c r="AG15" s="408"/>
      <c r="AH15" s="406">
        <v>1927</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2757831</v>
      </c>
      <c r="BO15" s="426"/>
      <c r="BP15" s="426"/>
      <c r="BQ15" s="426"/>
      <c r="BR15" s="426"/>
      <c r="BS15" s="426"/>
      <c r="BT15" s="426"/>
      <c r="BU15" s="427"/>
      <c r="BV15" s="425">
        <v>2582867</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8"/>
      <c r="Y16" s="448"/>
      <c r="Z16" s="448"/>
      <c r="AA16" s="448"/>
      <c r="AB16" s="449"/>
      <c r="AC16" s="526">
        <v>16.7</v>
      </c>
      <c r="AD16" s="527"/>
      <c r="AE16" s="527"/>
      <c r="AF16" s="527"/>
      <c r="AG16" s="528"/>
      <c r="AH16" s="526">
        <v>17.100000000000001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6208108</v>
      </c>
      <c r="BO16" s="431"/>
      <c r="BP16" s="431"/>
      <c r="BQ16" s="431"/>
      <c r="BR16" s="431"/>
      <c r="BS16" s="431"/>
      <c r="BT16" s="431"/>
      <c r="BU16" s="432"/>
      <c r="BV16" s="430">
        <v>5910134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5"/>
      <c r="Y17" s="445"/>
      <c r="Z17" s="445"/>
      <c r="AA17" s="445"/>
      <c r="AB17" s="446"/>
      <c r="AC17" s="406">
        <v>8991</v>
      </c>
      <c r="AD17" s="407"/>
      <c r="AE17" s="407"/>
      <c r="AF17" s="407"/>
      <c r="AG17" s="408"/>
      <c r="AH17" s="406">
        <v>8122</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3446761</v>
      </c>
      <c r="BO17" s="431"/>
      <c r="BP17" s="431"/>
      <c r="BQ17" s="431"/>
      <c r="BR17" s="431"/>
      <c r="BS17" s="431"/>
      <c r="BT17" s="431"/>
      <c r="BU17" s="432"/>
      <c r="BV17" s="430">
        <v>3263484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26.96</v>
      </c>
      <c r="M18" s="495"/>
      <c r="N18" s="495"/>
      <c r="O18" s="495"/>
      <c r="P18" s="495"/>
      <c r="Q18" s="495"/>
      <c r="R18" s="496"/>
      <c r="S18" s="496"/>
      <c r="T18" s="496"/>
      <c r="U18" s="496"/>
      <c r="V18" s="497"/>
      <c r="W18" s="511"/>
      <c r="X18" s="512"/>
      <c r="Y18" s="512"/>
      <c r="Z18" s="512"/>
      <c r="AA18" s="512"/>
      <c r="AB18" s="522"/>
      <c r="AC18" s="394">
        <v>74.3</v>
      </c>
      <c r="AD18" s="395"/>
      <c r="AE18" s="395"/>
      <c r="AF18" s="395"/>
      <c r="AG18" s="498"/>
      <c r="AH18" s="394">
        <v>72.099999999999994</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6104128</v>
      </c>
      <c r="BO18" s="431"/>
      <c r="BP18" s="431"/>
      <c r="BQ18" s="431"/>
      <c r="BR18" s="431"/>
      <c r="BS18" s="431"/>
      <c r="BT18" s="431"/>
      <c r="BU18" s="432"/>
      <c r="BV18" s="430">
        <v>6101330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1148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9596566</v>
      </c>
      <c r="BO19" s="431"/>
      <c r="BP19" s="431"/>
      <c r="BQ19" s="431"/>
      <c r="BR19" s="431"/>
      <c r="BS19" s="431"/>
      <c r="BT19" s="431"/>
      <c r="BU19" s="432"/>
      <c r="BV19" s="430">
        <v>8835463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10680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160</v>
      </c>
      <c r="C22" s="462"/>
      <c r="D22" s="463"/>
      <c r="E22" s="470" t="s">
        <v>1</v>
      </c>
      <c r="F22" s="445"/>
      <c r="G22" s="445"/>
      <c r="H22" s="445"/>
      <c r="I22" s="445"/>
      <c r="J22" s="445"/>
      <c r="K22" s="446"/>
      <c r="L22" s="470" t="s">
        <v>161</v>
      </c>
      <c r="M22" s="445"/>
      <c r="N22" s="445"/>
      <c r="O22" s="445"/>
      <c r="P22" s="446"/>
      <c r="Q22" s="455" t="s">
        <v>162</v>
      </c>
      <c r="R22" s="456"/>
      <c r="S22" s="456"/>
      <c r="T22" s="456"/>
      <c r="U22" s="456"/>
      <c r="V22" s="471"/>
      <c r="W22" s="473" t="s">
        <v>163</v>
      </c>
      <c r="X22" s="462"/>
      <c r="Y22" s="463"/>
      <c r="Z22" s="470" t="s">
        <v>1</v>
      </c>
      <c r="AA22" s="445"/>
      <c r="AB22" s="445"/>
      <c r="AC22" s="445"/>
      <c r="AD22" s="445"/>
      <c r="AE22" s="445"/>
      <c r="AF22" s="445"/>
      <c r="AG22" s="446"/>
      <c r="AH22" s="444" t="s">
        <v>164</v>
      </c>
      <c r="AI22" s="445"/>
      <c r="AJ22" s="445"/>
      <c r="AK22" s="445"/>
      <c r="AL22" s="446"/>
      <c r="AM22" s="444" t="s">
        <v>165</v>
      </c>
      <c r="AN22" s="450"/>
      <c r="AO22" s="450"/>
      <c r="AP22" s="450"/>
      <c r="AQ22" s="450"/>
      <c r="AR22" s="451"/>
      <c r="AS22" s="455" t="s">
        <v>162</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166</v>
      </c>
      <c r="AZ23" s="423"/>
      <c r="BA23" s="423"/>
      <c r="BB23" s="423"/>
      <c r="BC23" s="423"/>
      <c r="BD23" s="423"/>
      <c r="BE23" s="423"/>
      <c r="BF23" s="423"/>
      <c r="BG23" s="423"/>
      <c r="BH23" s="423"/>
      <c r="BI23" s="423"/>
      <c r="BJ23" s="423"/>
      <c r="BK23" s="423"/>
      <c r="BL23" s="423"/>
      <c r="BM23" s="424"/>
      <c r="BN23" s="430">
        <v>13558051</v>
      </c>
      <c r="BO23" s="431"/>
      <c r="BP23" s="431"/>
      <c r="BQ23" s="431"/>
      <c r="BR23" s="431"/>
      <c r="BS23" s="431"/>
      <c r="BT23" s="431"/>
      <c r="BU23" s="432"/>
      <c r="BV23" s="430">
        <v>13980413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167</v>
      </c>
      <c r="F24" s="404"/>
      <c r="G24" s="404"/>
      <c r="H24" s="404"/>
      <c r="I24" s="404"/>
      <c r="J24" s="404"/>
      <c r="K24" s="405"/>
      <c r="L24" s="406">
        <v>1</v>
      </c>
      <c r="M24" s="407"/>
      <c r="N24" s="407"/>
      <c r="O24" s="407"/>
      <c r="P24" s="408"/>
      <c r="Q24" s="406">
        <v>7580</v>
      </c>
      <c r="R24" s="407"/>
      <c r="S24" s="407"/>
      <c r="T24" s="407"/>
      <c r="U24" s="407"/>
      <c r="V24" s="408"/>
      <c r="W24" s="474"/>
      <c r="X24" s="465"/>
      <c r="Y24" s="466"/>
      <c r="Z24" s="403" t="s">
        <v>168</v>
      </c>
      <c r="AA24" s="404"/>
      <c r="AB24" s="404"/>
      <c r="AC24" s="404"/>
      <c r="AD24" s="404"/>
      <c r="AE24" s="404"/>
      <c r="AF24" s="404"/>
      <c r="AG24" s="405"/>
      <c r="AH24" s="406">
        <v>186</v>
      </c>
      <c r="AI24" s="407"/>
      <c r="AJ24" s="407"/>
      <c r="AK24" s="407"/>
      <c r="AL24" s="408"/>
      <c r="AM24" s="406">
        <v>555582</v>
      </c>
      <c r="AN24" s="407"/>
      <c r="AO24" s="407"/>
      <c r="AP24" s="407"/>
      <c r="AQ24" s="407"/>
      <c r="AR24" s="408"/>
      <c r="AS24" s="406">
        <v>2987</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10247769</v>
      </c>
      <c r="BO24" s="431"/>
      <c r="BP24" s="431"/>
      <c r="BQ24" s="431"/>
      <c r="BR24" s="431"/>
      <c r="BS24" s="431"/>
      <c r="BT24" s="431"/>
      <c r="BU24" s="432"/>
      <c r="BV24" s="430">
        <v>10878863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170</v>
      </c>
      <c r="F25" s="404"/>
      <c r="G25" s="404"/>
      <c r="H25" s="404"/>
      <c r="I25" s="404"/>
      <c r="J25" s="404"/>
      <c r="K25" s="405"/>
      <c r="L25" s="406">
        <v>1</v>
      </c>
      <c r="M25" s="407"/>
      <c r="N25" s="407"/>
      <c r="O25" s="407"/>
      <c r="P25" s="408"/>
      <c r="Q25" s="406">
        <v>6230</v>
      </c>
      <c r="R25" s="407"/>
      <c r="S25" s="407"/>
      <c r="T25" s="407"/>
      <c r="U25" s="407"/>
      <c r="V25" s="408"/>
      <c r="W25" s="474"/>
      <c r="X25" s="465"/>
      <c r="Y25" s="466"/>
      <c r="Z25" s="403" t="s">
        <v>171</v>
      </c>
      <c r="AA25" s="404"/>
      <c r="AB25" s="404"/>
      <c r="AC25" s="404"/>
      <c r="AD25" s="404"/>
      <c r="AE25" s="404"/>
      <c r="AF25" s="404"/>
      <c r="AG25" s="405"/>
      <c r="AH25" s="406" t="s">
        <v>172</v>
      </c>
      <c r="AI25" s="407"/>
      <c r="AJ25" s="407"/>
      <c r="AK25" s="407"/>
      <c r="AL25" s="408"/>
      <c r="AM25" s="406" t="s">
        <v>172</v>
      </c>
      <c r="AN25" s="407"/>
      <c r="AO25" s="407"/>
      <c r="AP25" s="407"/>
      <c r="AQ25" s="407"/>
      <c r="AR25" s="408"/>
      <c r="AS25" s="406" t="s">
        <v>136</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739210</v>
      </c>
      <c r="BO25" s="426"/>
      <c r="BP25" s="426"/>
      <c r="BQ25" s="426"/>
      <c r="BR25" s="426"/>
      <c r="BS25" s="426"/>
      <c r="BT25" s="426"/>
      <c r="BU25" s="427"/>
      <c r="BV25" s="425">
        <v>341098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174</v>
      </c>
      <c r="F26" s="404"/>
      <c r="G26" s="404"/>
      <c r="H26" s="404"/>
      <c r="I26" s="404"/>
      <c r="J26" s="404"/>
      <c r="K26" s="405"/>
      <c r="L26" s="406">
        <v>1</v>
      </c>
      <c r="M26" s="407"/>
      <c r="N26" s="407"/>
      <c r="O26" s="407"/>
      <c r="P26" s="408"/>
      <c r="Q26" s="406">
        <v>5910</v>
      </c>
      <c r="R26" s="407"/>
      <c r="S26" s="407"/>
      <c r="T26" s="407"/>
      <c r="U26" s="407"/>
      <c r="V26" s="408"/>
      <c r="W26" s="474"/>
      <c r="X26" s="465"/>
      <c r="Y26" s="466"/>
      <c r="Z26" s="403" t="s">
        <v>175</v>
      </c>
      <c r="AA26" s="442"/>
      <c r="AB26" s="442"/>
      <c r="AC26" s="442"/>
      <c r="AD26" s="442"/>
      <c r="AE26" s="442"/>
      <c r="AF26" s="442"/>
      <c r="AG26" s="443"/>
      <c r="AH26" s="406">
        <v>2</v>
      </c>
      <c r="AI26" s="407"/>
      <c r="AJ26" s="407"/>
      <c r="AK26" s="407"/>
      <c r="AL26" s="408"/>
      <c r="AM26" s="406" t="s">
        <v>176</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179</v>
      </c>
      <c r="F27" s="404"/>
      <c r="G27" s="404"/>
      <c r="H27" s="404"/>
      <c r="I27" s="404"/>
      <c r="J27" s="404"/>
      <c r="K27" s="405"/>
      <c r="L27" s="406">
        <v>1</v>
      </c>
      <c r="M27" s="407"/>
      <c r="N27" s="407"/>
      <c r="O27" s="407"/>
      <c r="P27" s="408"/>
      <c r="Q27" s="406">
        <v>3100</v>
      </c>
      <c r="R27" s="407"/>
      <c r="S27" s="407"/>
      <c r="T27" s="407"/>
      <c r="U27" s="407"/>
      <c r="V27" s="408"/>
      <c r="W27" s="474"/>
      <c r="X27" s="465"/>
      <c r="Y27" s="466"/>
      <c r="Z27" s="403" t="s">
        <v>180</v>
      </c>
      <c r="AA27" s="404"/>
      <c r="AB27" s="404"/>
      <c r="AC27" s="404"/>
      <c r="AD27" s="404"/>
      <c r="AE27" s="404"/>
      <c r="AF27" s="404"/>
      <c r="AG27" s="405"/>
      <c r="AH27" s="406">
        <v>14</v>
      </c>
      <c r="AI27" s="407"/>
      <c r="AJ27" s="407"/>
      <c r="AK27" s="407"/>
      <c r="AL27" s="408"/>
      <c r="AM27" s="406">
        <v>40516</v>
      </c>
      <c r="AN27" s="407"/>
      <c r="AO27" s="407"/>
      <c r="AP27" s="407"/>
      <c r="AQ27" s="407"/>
      <c r="AR27" s="408"/>
      <c r="AS27" s="406">
        <v>2894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137016</v>
      </c>
      <c r="BO27" s="434"/>
      <c r="BP27" s="434"/>
      <c r="BQ27" s="434"/>
      <c r="BR27" s="434"/>
      <c r="BS27" s="434"/>
      <c r="BT27" s="434"/>
      <c r="BU27" s="435"/>
      <c r="BV27" s="433">
        <v>136988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182</v>
      </c>
      <c r="F28" s="404"/>
      <c r="G28" s="404"/>
      <c r="H28" s="404"/>
      <c r="I28" s="404"/>
      <c r="J28" s="404"/>
      <c r="K28" s="405"/>
      <c r="L28" s="406">
        <v>1</v>
      </c>
      <c r="M28" s="407"/>
      <c r="N28" s="407"/>
      <c r="O28" s="407"/>
      <c r="P28" s="408"/>
      <c r="Q28" s="406">
        <v>2540</v>
      </c>
      <c r="R28" s="407"/>
      <c r="S28" s="407"/>
      <c r="T28" s="407"/>
      <c r="U28" s="407"/>
      <c r="V28" s="408"/>
      <c r="W28" s="474"/>
      <c r="X28" s="465"/>
      <c r="Y28" s="466"/>
      <c r="Z28" s="403" t="s">
        <v>183</v>
      </c>
      <c r="AA28" s="404"/>
      <c r="AB28" s="404"/>
      <c r="AC28" s="404"/>
      <c r="AD28" s="404"/>
      <c r="AE28" s="404"/>
      <c r="AF28" s="404"/>
      <c r="AG28" s="405"/>
      <c r="AH28" s="406" t="s">
        <v>184</v>
      </c>
      <c r="AI28" s="407"/>
      <c r="AJ28" s="407"/>
      <c r="AK28" s="407"/>
      <c r="AL28" s="408"/>
      <c r="AM28" s="406" t="s">
        <v>128</v>
      </c>
      <c r="AN28" s="407"/>
      <c r="AO28" s="407"/>
      <c r="AP28" s="407"/>
      <c r="AQ28" s="407"/>
      <c r="AR28" s="408"/>
      <c r="AS28" s="406" t="s">
        <v>184</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932916</v>
      </c>
      <c r="BO28" s="426"/>
      <c r="BP28" s="426"/>
      <c r="BQ28" s="426"/>
      <c r="BR28" s="426"/>
      <c r="BS28" s="426"/>
      <c r="BT28" s="426"/>
      <c r="BU28" s="427"/>
      <c r="BV28" s="425">
        <v>577860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186</v>
      </c>
      <c r="F29" s="404"/>
      <c r="G29" s="404"/>
      <c r="H29" s="404"/>
      <c r="I29" s="404"/>
      <c r="J29" s="404"/>
      <c r="K29" s="405"/>
      <c r="L29" s="406">
        <v>14</v>
      </c>
      <c r="M29" s="407"/>
      <c r="N29" s="407"/>
      <c r="O29" s="407"/>
      <c r="P29" s="408"/>
      <c r="Q29" s="406">
        <v>2340</v>
      </c>
      <c r="R29" s="407"/>
      <c r="S29" s="407"/>
      <c r="T29" s="407"/>
      <c r="U29" s="407"/>
      <c r="V29" s="408"/>
      <c r="W29" s="475"/>
      <c r="X29" s="476"/>
      <c r="Y29" s="477"/>
      <c r="Z29" s="403" t="s">
        <v>187</v>
      </c>
      <c r="AA29" s="404"/>
      <c r="AB29" s="404"/>
      <c r="AC29" s="404"/>
      <c r="AD29" s="404"/>
      <c r="AE29" s="404"/>
      <c r="AF29" s="404"/>
      <c r="AG29" s="405"/>
      <c r="AH29" s="406">
        <v>200</v>
      </c>
      <c r="AI29" s="407"/>
      <c r="AJ29" s="407"/>
      <c r="AK29" s="407"/>
      <c r="AL29" s="408"/>
      <c r="AM29" s="406">
        <v>596098</v>
      </c>
      <c r="AN29" s="407"/>
      <c r="AO29" s="407"/>
      <c r="AP29" s="407"/>
      <c r="AQ29" s="407"/>
      <c r="AR29" s="408"/>
      <c r="AS29" s="406">
        <v>2980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150121</v>
      </c>
      <c r="BO29" s="431"/>
      <c r="BP29" s="431"/>
      <c r="BQ29" s="431"/>
      <c r="BR29" s="431"/>
      <c r="BS29" s="431"/>
      <c r="BT29" s="431"/>
      <c r="BU29" s="432"/>
      <c r="BV29" s="430">
        <v>150090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189</v>
      </c>
      <c r="X30" s="485"/>
      <c r="Y30" s="485"/>
      <c r="Z30" s="485"/>
      <c r="AA30" s="485"/>
      <c r="AB30" s="485"/>
      <c r="AC30" s="485"/>
      <c r="AD30" s="485"/>
      <c r="AE30" s="485"/>
      <c r="AF30" s="485"/>
      <c r="AG30" s="486"/>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2367342</v>
      </c>
      <c r="BO30" s="434"/>
      <c r="BP30" s="434"/>
      <c r="BQ30" s="434"/>
      <c r="BR30" s="434"/>
      <c r="BS30" s="434"/>
      <c r="BT30" s="434"/>
      <c r="BU30" s="435"/>
      <c r="BV30" s="433">
        <v>1976746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197</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200</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IF('各会計、関係団体の財政状況及び健全化判断比率'!B30="","",'各会計、関係団体の財政状況及び健全化判断比率'!B30)</f>
        <v>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南部水道企業団</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土地区画整理事業特別会計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島尻消防組合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沖縄県市町村自治会館組合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沖縄県介護保険広域連合（一般会計）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沖縄県介護保険広域連合（特別会計）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沖縄県後期高齢者医療広域連合（一般会計等）</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沖縄県後期高齢者医療広域連合（特別会計）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南部広域市町村圏事務組合（一般会計）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南部広域市町村圏事務組合（ふるさと市町村圏基金特別会計）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南部広域市町村圏事務組合（いなんせ斎苑特別会計）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1Z7RDqus4JVw0kVD7SC5VbGyu+Z+gcBxY/Ab0iSBRhoimeRX1dHgxnpMOfIKZQLVIyoI151lTiXLdoUIpcThg==" saltValue="9BOWghKTxZpzzox6haKI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85" zoomScaleNormal="85" zoomScaleSheetLayoutView="100" workbookViewId="0">
      <selection activeCell="L6" sqref="L6:V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569</v>
      </c>
      <c r="D34" s="1212"/>
      <c r="E34" s="1213"/>
      <c r="F34" s="32">
        <v>6.99</v>
      </c>
      <c r="G34" s="33">
        <v>7.2</v>
      </c>
      <c r="H34" s="33">
        <v>8.83</v>
      </c>
      <c r="I34" s="33">
        <v>8.33</v>
      </c>
      <c r="J34" s="34">
        <v>9.42</v>
      </c>
      <c r="K34" s="22"/>
      <c r="L34" s="22"/>
      <c r="M34" s="22"/>
      <c r="N34" s="22"/>
      <c r="O34" s="22"/>
      <c r="P34" s="22"/>
    </row>
    <row r="35" spans="1:16" ht="39" customHeight="1" x14ac:dyDescent="0.15">
      <c r="A35" s="22"/>
      <c r="B35" s="35"/>
      <c r="C35" s="1206" t="s">
        <v>570</v>
      </c>
      <c r="D35" s="1207"/>
      <c r="E35" s="1208"/>
      <c r="F35" s="36" t="s">
        <v>571</v>
      </c>
      <c r="G35" s="37" t="s">
        <v>572</v>
      </c>
      <c r="H35" s="37" t="s">
        <v>573</v>
      </c>
      <c r="I35" s="37" t="s">
        <v>574</v>
      </c>
      <c r="J35" s="38">
        <v>0.16</v>
      </c>
      <c r="K35" s="22"/>
      <c r="L35" s="22"/>
      <c r="M35" s="22"/>
      <c r="N35" s="22"/>
      <c r="O35" s="22"/>
      <c r="P35" s="22"/>
    </row>
    <row r="36" spans="1:16" ht="39" customHeight="1" x14ac:dyDescent="0.15">
      <c r="A36" s="22"/>
      <c r="B36" s="35"/>
      <c r="C36" s="1206" t="s">
        <v>575</v>
      </c>
      <c r="D36" s="1207"/>
      <c r="E36" s="1208"/>
      <c r="F36" s="36">
        <v>0.03</v>
      </c>
      <c r="G36" s="37">
        <v>0.06</v>
      </c>
      <c r="H36" s="37">
        <v>0.04</v>
      </c>
      <c r="I36" s="37">
        <v>0.06</v>
      </c>
      <c r="J36" s="38">
        <v>0.04</v>
      </c>
      <c r="K36" s="22"/>
      <c r="L36" s="22"/>
      <c r="M36" s="22"/>
      <c r="N36" s="22"/>
      <c r="O36" s="22"/>
      <c r="P36" s="22"/>
    </row>
    <row r="37" spans="1:16" ht="39" customHeight="1" x14ac:dyDescent="0.15">
      <c r="A37" s="22"/>
      <c r="B37" s="35"/>
      <c r="C37" s="1206" t="s">
        <v>576</v>
      </c>
      <c r="D37" s="1207"/>
      <c r="E37" s="1208"/>
      <c r="F37" s="36">
        <v>0.01</v>
      </c>
      <c r="G37" s="37">
        <v>7.0000000000000007E-2</v>
      </c>
      <c r="H37" s="37">
        <v>0.01</v>
      </c>
      <c r="I37" s="37">
        <v>0</v>
      </c>
      <c r="J37" s="38">
        <v>0.01</v>
      </c>
      <c r="K37" s="22"/>
      <c r="L37" s="22"/>
      <c r="M37" s="22"/>
      <c r="N37" s="22"/>
      <c r="O37" s="22"/>
      <c r="P37" s="22"/>
    </row>
    <row r="38" spans="1:16" ht="39" customHeight="1" x14ac:dyDescent="0.15">
      <c r="A38" s="22"/>
      <c r="B38" s="35"/>
      <c r="C38" s="1206" t="s">
        <v>577</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578</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579</v>
      </c>
      <c r="D43" s="1210"/>
      <c r="E43" s="1211"/>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65ewjvf4T+NWp0siE06sVbk4CcrMtmvhDvlia8zLqys7KTgbhf8NTgTPO+GGE2LPXnsQ+UvFRSUfsc3dygyA==" saltValue="VBzEVfCfL+yiC1Q9DKxG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2" zoomScale="70" zoomScaleNormal="70" zoomScaleSheetLayoutView="55" workbookViewId="0">
      <selection activeCell="L6" sqref="L6:V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1368</v>
      </c>
      <c r="L45" s="60">
        <v>1373</v>
      </c>
      <c r="M45" s="60">
        <v>1403</v>
      </c>
      <c r="N45" s="60">
        <v>1379</v>
      </c>
      <c r="O45" s="61">
        <v>1353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v>
      </c>
      <c r="L48" s="64">
        <v>28</v>
      </c>
      <c r="M48" s="64">
        <v>26</v>
      </c>
      <c r="N48" s="64">
        <v>27</v>
      </c>
      <c r="O48" s="65">
        <v>27</v>
      </c>
      <c r="P48" s="48"/>
      <c r="Q48" s="48"/>
      <c r="R48" s="48"/>
      <c r="S48" s="48"/>
      <c r="T48" s="48"/>
      <c r="U48" s="48"/>
    </row>
    <row r="49" spans="1:21" ht="30.75" customHeight="1" x14ac:dyDescent="0.15">
      <c r="A49" s="48"/>
      <c r="B49" s="1234"/>
      <c r="C49" s="1235"/>
      <c r="D49" s="62"/>
      <c r="E49" s="1216" t="s">
        <v>16</v>
      </c>
      <c r="F49" s="1216"/>
      <c r="G49" s="1216"/>
      <c r="H49" s="1216"/>
      <c r="I49" s="1216"/>
      <c r="J49" s="1217"/>
      <c r="K49" s="63">
        <v>66</v>
      </c>
      <c r="L49" s="64">
        <v>80</v>
      </c>
      <c r="M49" s="64">
        <v>70</v>
      </c>
      <c r="N49" s="64">
        <v>74</v>
      </c>
      <c r="O49" s="65">
        <v>79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520</v>
      </c>
      <c r="L50" s="64" t="s">
        <v>520</v>
      </c>
      <c r="M50" s="64" t="s">
        <v>520</v>
      </c>
      <c r="N50" s="64" t="s">
        <v>520</v>
      </c>
      <c r="O50" s="65" t="s">
        <v>520</v>
      </c>
      <c r="P50" s="48"/>
      <c r="Q50" s="48"/>
      <c r="R50" s="48"/>
      <c r="S50" s="48"/>
      <c r="T50" s="48"/>
      <c r="U50" s="48"/>
    </row>
    <row r="51" spans="1:21" ht="30.75" customHeight="1" x14ac:dyDescent="0.15">
      <c r="A51" s="48"/>
      <c r="B51" s="1236"/>
      <c r="C51" s="1237"/>
      <c r="D51" s="66"/>
      <c r="E51" s="1216" t="s">
        <v>18</v>
      </c>
      <c r="F51" s="1216"/>
      <c r="G51" s="1216"/>
      <c r="H51" s="1216"/>
      <c r="I51" s="1216"/>
      <c r="J51" s="1217"/>
      <c r="K51" s="63">
        <v>1</v>
      </c>
      <c r="L51" s="64">
        <v>0</v>
      </c>
      <c r="M51" s="64">
        <v>0</v>
      </c>
      <c r="N51" s="64">
        <v>0</v>
      </c>
      <c r="O51" s="65" t="s">
        <v>520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875</v>
      </c>
      <c r="L52" s="64">
        <v>881</v>
      </c>
      <c r="M52" s="64">
        <v>925</v>
      </c>
      <c r="N52" s="64">
        <v>919</v>
      </c>
      <c r="O52" s="65">
        <v>912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587</v>
      </c>
      <c r="L53" s="69">
        <v>600</v>
      </c>
      <c r="M53" s="69">
        <v>574</v>
      </c>
      <c r="N53" s="69">
        <v>561</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2" t="s">
        <v>25</v>
      </c>
      <c r="C57" s="1223"/>
      <c r="D57" s="1226" t="s">
        <v>26</v>
      </c>
      <c r="E57" s="1227"/>
      <c r="F57" s="1227"/>
      <c r="G57" s="1227"/>
      <c r="H57" s="1227"/>
      <c r="I57" s="1227"/>
      <c r="J57" s="1228"/>
      <c r="K57" s="83">
        <v>149</v>
      </c>
      <c r="L57" s="84">
        <v>149</v>
      </c>
      <c r="M57" s="84">
        <v>149</v>
      </c>
      <c r="N57" s="84">
        <v>150</v>
      </c>
      <c r="O57" s="85">
        <v>150</v>
      </c>
    </row>
    <row r="58" spans="1:21" ht="31.5" customHeight="1" thickBot="1" x14ac:dyDescent="0.2">
      <c r="B58" s="1224"/>
      <c r="C58" s="1225"/>
      <c r="D58" s="1229" t="s">
        <v>27</v>
      </c>
      <c r="E58" s="1230"/>
      <c r="F58" s="1230"/>
      <c r="G58" s="1230"/>
      <c r="H58" s="1230"/>
      <c r="I58" s="1230"/>
      <c r="J58" s="1231"/>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R0P01bDIiiQXD7XKcjEOSXDpfm0TvzfWuZc2IO7PKmEhcUl1iOenm5drv4qUzcWQ0DWBgBf3irLbtgqCtgTkA==" saltValue="tw0uoxfOagyzJuDWxjUG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85" zoomScaleNormal="85" zoomScaleSheetLayoutView="100" workbookViewId="0">
      <selection activeCell="L6" sqref="L6:V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15246</v>
      </c>
      <c r="J41" s="104">
        <v>14815</v>
      </c>
      <c r="K41" s="104">
        <v>14438</v>
      </c>
      <c r="L41" s="104">
        <v>13980</v>
      </c>
      <c r="M41" s="105">
        <v>13558</v>
      </c>
    </row>
    <row r="42" spans="2:13" ht="27.75" customHeight="1" x14ac:dyDescent="0.15">
      <c r="B42" s="1242"/>
      <c r="C42" s="1243"/>
      <c r="D42" s="106"/>
      <c r="E42" s="1246" t="s">
        <v>32</v>
      </c>
      <c r="F42" s="1246"/>
      <c r="G42" s="1246"/>
      <c r="H42" s="1247"/>
      <c r="I42" s="107" t="s">
        <v>520</v>
      </c>
      <c r="J42" s="108" t="s">
        <v>520</v>
      </c>
      <c r="K42" s="108" t="s">
        <v>520</v>
      </c>
      <c r="L42" s="108" t="s">
        <v>520</v>
      </c>
      <c r="M42" s="109" t="s">
        <v>520</v>
      </c>
    </row>
    <row r="43" spans="2:13" ht="27.75" customHeight="1" x14ac:dyDescent="0.15">
      <c r="B43" s="1242"/>
      <c r="C43" s="1243"/>
      <c r="D43" s="106"/>
      <c r="E43" s="1246" t="s">
        <v>33</v>
      </c>
      <c r="F43" s="1246"/>
      <c r="G43" s="1246"/>
      <c r="H43" s="1247"/>
      <c r="I43" s="107">
        <v>412</v>
      </c>
      <c r="J43" s="108">
        <v>395</v>
      </c>
      <c r="K43" s="108">
        <v>373</v>
      </c>
      <c r="L43" s="108">
        <v>353</v>
      </c>
      <c r="M43" s="109">
        <v>371</v>
      </c>
    </row>
    <row r="44" spans="2:13" ht="27.75" customHeight="1" x14ac:dyDescent="0.15">
      <c r="B44" s="1242"/>
      <c r="C44" s="1243"/>
      <c r="D44" s="106"/>
      <c r="E44" s="1246" t="s">
        <v>34</v>
      </c>
      <c r="F44" s="1246"/>
      <c r="G44" s="1246"/>
      <c r="H44" s="1247"/>
      <c r="I44" s="107">
        <v>658</v>
      </c>
      <c r="J44" s="108">
        <v>622</v>
      </c>
      <c r="K44" s="108">
        <v>669</v>
      </c>
      <c r="L44" s="108">
        <v>667</v>
      </c>
      <c r="M44" s="109">
        <v>635</v>
      </c>
    </row>
    <row r="45" spans="2:13" ht="27.75" customHeight="1" x14ac:dyDescent="0.15">
      <c r="B45" s="1242"/>
      <c r="C45" s="1243"/>
      <c r="D45" s="106"/>
      <c r="E45" s="1246" t="s">
        <v>35</v>
      </c>
      <c r="F45" s="1246"/>
      <c r="G45" s="1246"/>
      <c r="H45" s="1247"/>
      <c r="I45" s="107">
        <v>553</v>
      </c>
      <c r="J45" s="108">
        <v>441</v>
      </c>
      <c r="K45" s="108">
        <v>406</v>
      </c>
      <c r="L45" s="108">
        <v>393</v>
      </c>
      <c r="M45" s="109">
        <v>428</v>
      </c>
    </row>
    <row r="46" spans="2:13" ht="27.75" customHeight="1" x14ac:dyDescent="0.15">
      <c r="B46" s="1242"/>
      <c r="C46" s="1243"/>
      <c r="D46" s="110"/>
      <c r="E46" s="1246" t="s">
        <v>36</v>
      </c>
      <c r="F46" s="1246"/>
      <c r="G46" s="1246"/>
      <c r="H46" s="1247"/>
      <c r="I46" s="107" t="s">
        <v>520</v>
      </c>
      <c r="J46" s="108" t="s">
        <v>520</v>
      </c>
      <c r="K46" s="108" t="s">
        <v>520</v>
      </c>
      <c r="L46" s="108" t="s">
        <v>520</v>
      </c>
      <c r="M46" s="109" t="s">
        <v>520</v>
      </c>
    </row>
    <row r="47" spans="2:13" ht="27.75" customHeight="1" x14ac:dyDescent="0.15">
      <c r="B47" s="1242"/>
      <c r="C47" s="1243"/>
      <c r="D47" s="111"/>
      <c r="E47" s="1256" t="s">
        <v>37</v>
      </c>
      <c r="F47" s="1257"/>
      <c r="G47" s="1257"/>
      <c r="H47" s="1258"/>
      <c r="I47" s="107" t="s">
        <v>520</v>
      </c>
      <c r="J47" s="108" t="s">
        <v>520</v>
      </c>
      <c r="K47" s="108" t="s">
        <v>520</v>
      </c>
      <c r="L47" s="108" t="s">
        <v>520</v>
      </c>
      <c r="M47" s="109" t="s">
        <v>520</v>
      </c>
    </row>
    <row r="48" spans="2:13" ht="27.75" customHeight="1" x14ac:dyDescent="0.15">
      <c r="B48" s="1242"/>
      <c r="C48" s="1243"/>
      <c r="D48" s="106"/>
      <c r="E48" s="1246" t="s">
        <v>38</v>
      </c>
      <c r="F48" s="1246"/>
      <c r="G48" s="1246"/>
      <c r="H48" s="1247"/>
      <c r="I48" s="107" t="s">
        <v>520</v>
      </c>
      <c r="J48" s="108" t="s">
        <v>520</v>
      </c>
      <c r="K48" s="108" t="s">
        <v>520</v>
      </c>
      <c r="L48" s="108" t="s">
        <v>520</v>
      </c>
      <c r="M48" s="109" t="s">
        <v>520</v>
      </c>
    </row>
    <row r="49" spans="2:13" ht="27.75" customHeight="1" x14ac:dyDescent="0.15">
      <c r="B49" s="1244"/>
      <c r="C49" s="1245"/>
      <c r="D49" s="106"/>
      <c r="E49" s="1246" t="s">
        <v>39</v>
      </c>
      <c r="F49" s="1246"/>
      <c r="G49" s="1246"/>
      <c r="H49" s="1247"/>
      <c r="I49" s="107" t="s">
        <v>520</v>
      </c>
      <c r="J49" s="108" t="s">
        <v>520</v>
      </c>
      <c r="K49" s="108" t="s">
        <v>520</v>
      </c>
      <c r="L49" s="108" t="s">
        <v>520</v>
      </c>
      <c r="M49" s="109" t="s">
        <v>520</v>
      </c>
    </row>
    <row r="50" spans="2:13" ht="27.75" customHeight="1" x14ac:dyDescent="0.15">
      <c r="B50" s="1240" t="s">
        <v>40</v>
      </c>
      <c r="C50" s="1241"/>
      <c r="D50" s="112"/>
      <c r="E50" s="1246" t="s">
        <v>41</v>
      </c>
      <c r="F50" s="1246"/>
      <c r="G50" s="1246"/>
      <c r="H50" s="1247"/>
      <c r="I50" s="107">
        <v>1696</v>
      </c>
      <c r="J50" s="108">
        <v>1903</v>
      </c>
      <c r="K50" s="108">
        <v>1902</v>
      </c>
      <c r="L50" s="108">
        <v>2142</v>
      </c>
      <c r="M50" s="109">
        <v>2624</v>
      </c>
    </row>
    <row r="51" spans="2:13" ht="27.75" customHeight="1" x14ac:dyDescent="0.15">
      <c r="B51" s="1242"/>
      <c r="C51" s="1243"/>
      <c r="D51" s="106"/>
      <c r="E51" s="1246" t="s">
        <v>42</v>
      </c>
      <c r="F51" s="1246"/>
      <c r="G51" s="1246"/>
      <c r="H51" s="1247"/>
      <c r="I51" s="107">
        <v>2</v>
      </c>
      <c r="J51" s="108">
        <v>1</v>
      </c>
      <c r="K51" s="108">
        <v>1</v>
      </c>
      <c r="L51" s="108">
        <v>1</v>
      </c>
      <c r="M51" s="109">
        <v>0</v>
      </c>
    </row>
    <row r="52" spans="2:13" ht="27.75" customHeight="1" x14ac:dyDescent="0.15">
      <c r="B52" s="1244"/>
      <c r="C52" s="1245"/>
      <c r="D52" s="106"/>
      <c r="E52" s="1246" t="s">
        <v>43</v>
      </c>
      <c r="F52" s="1246"/>
      <c r="G52" s="1246"/>
      <c r="H52" s="1247"/>
      <c r="I52" s="107">
        <v>10811</v>
      </c>
      <c r="J52" s="108">
        <v>10500</v>
      </c>
      <c r="K52" s="108">
        <v>10342</v>
      </c>
      <c r="L52" s="108">
        <v>9871</v>
      </c>
      <c r="M52" s="109">
        <v>9580</v>
      </c>
    </row>
    <row r="53" spans="2:13" ht="27.75" customHeight="1" thickBot="1" x14ac:dyDescent="0.2">
      <c r="B53" s="1248" t="s">
        <v>44</v>
      </c>
      <c r="C53" s="1249"/>
      <c r="D53" s="113"/>
      <c r="E53" s="1250" t="s">
        <v>45</v>
      </c>
      <c r="F53" s="1250"/>
      <c r="G53" s="1250"/>
      <c r="H53" s="1251"/>
      <c r="I53" s="114">
        <v>4360</v>
      </c>
      <c r="J53" s="115">
        <v>3869</v>
      </c>
      <c r="K53" s="115">
        <v>3641</v>
      </c>
      <c r="L53" s="115">
        <v>3380</v>
      </c>
      <c r="M53" s="116">
        <v>2788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460pGeu0HrKhll89vdGlMZ5Fs2TpW8mOMwME/YOQMef8QYWlyp22ItJkM1ocmN2ztd/GGfmY5q8hiS68Verzg==" saltValue="/ikw44uPKj+IDt3XaGPh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55" zoomScaleNormal="55" zoomScaleSheetLayoutView="100" workbookViewId="0">
      <selection activeCell="L6" sqref="L6:V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412</v>
      </c>
      <c r="G55" s="128">
        <v>578</v>
      </c>
      <c r="H55" s="129">
        <v>933</v>
      </c>
    </row>
    <row r="56" spans="2:8" ht="52.5" customHeight="1" x14ac:dyDescent="0.15">
      <c r="B56" s="130"/>
      <c r="C56" s="1269" t="s">
        <v>49</v>
      </c>
      <c r="D56" s="1269"/>
      <c r="E56" s="1270"/>
      <c r="F56" s="131">
        <v>150</v>
      </c>
      <c r="G56" s="131">
        <v>150</v>
      </c>
      <c r="H56" s="132">
        <v>150</v>
      </c>
    </row>
    <row r="57" spans="2:8" ht="53.25" customHeight="1" x14ac:dyDescent="0.15">
      <c r="B57" s="130"/>
      <c r="C57" s="1271" t="s">
        <v>50</v>
      </c>
      <c r="D57" s="1271"/>
      <c r="E57" s="1272"/>
      <c r="F57" s="133">
        <v>1602</v>
      </c>
      <c r="G57" s="133">
        <v>1977</v>
      </c>
      <c r="H57" s="134">
        <v>2367</v>
      </c>
    </row>
    <row r="58" spans="2:8" ht="45.75" customHeight="1" x14ac:dyDescent="0.15">
      <c r="B58" s="135"/>
      <c r="C58" s="1259" t="s">
        <v>604</v>
      </c>
      <c r="D58" s="1260"/>
      <c r="E58" s="1261"/>
      <c r="F58" s="136">
        <v>747</v>
      </c>
      <c r="G58" s="136">
        <v>981</v>
      </c>
      <c r="H58" s="137">
        <v>1214</v>
      </c>
    </row>
    <row r="59" spans="2:8" ht="45.75" customHeight="1" x14ac:dyDescent="0.15">
      <c r="B59" s="135"/>
      <c r="C59" s="1259" t="s">
        <v>605</v>
      </c>
      <c r="D59" s="1260"/>
      <c r="E59" s="1261"/>
      <c r="F59" s="136">
        <v>480</v>
      </c>
      <c r="G59" s="136">
        <v>587</v>
      </c>
      <c r="H59" s="137">
        <v>587</v>
      </c>
    </row>
    <row r="60" spans="2:8" ht="45.75" customHeight="1" x14ac:dyDescent="0.15">
      <c r="B60" s="135"/>
      <c r="C60" s="1259" t="s">
        <v>606</v>
      </c>
      <c r="D60" s="1260"/>
      <c r="E60" s="1261"/>
      <c r="F60" s="136">
        <v>321</v>
      </c>
      <c r="G60" s="136">
        <v>351</v>
      </c>
      <c r="H60" s="137">
        <v>505</v>
      </c>
    </row>
    <row r="61" spans="2:8" ht="45.75" customHeight="1" x14ac:dyDescent="0.15">
      <c r="B61" s="135"/>
      <c r="C61" s="1259" t="s">
        <v>607</v>
      </c>
      <c r="D61" s="1260"/>
      <c r="E61" s="1261"/>
      <c r="F61" s="136">
        <v>54</v>
      </c>
      <c r="G61" s="136">
        <v>57</v>
      </c>
      <c r="H61" s="137">
        <v>58</v>
      </c>
    </row>
    <row r="62" spans="2:8" ht="45.75" customHeight="1" thickBot="1" x14ac:dyDescent="0.2">
      <c r="B62" s="138"/>
      <c r="C62" s="1262" t="s">
        <v>608</v>
      </c>
      <c r="D62" s="1263"/>
      <c r="E62" s="1264"/>
      <c r="F62" s="139" t="s">
        <v>609</v>
      </c>
      <c r="G62" s="139">
        <v>1</v>
      </c>
      <c r="H62" s="140">
        <v>3</v>
      </c>
    </row>
    <row r="63" spans="2:8" ht="52.5" customHeight="1" thickBot="1" x14ac:dyDescent="0.2">
      <c r="B63" s="141"/>
      <c r="C63" s="1265" t="s">
        <v>51</v>
      </c>
      <c r="D63" s="1265"/>
      <c r="E63" s="1266"/>
      <c r="F63" s="142">
        <v>2164</v>
      </c>
      <c r="G63" s="142">
        <v>2705</v>
      </c>
      <c r="H63" s="143">
        <v>3450</v>
      </c>
    </row>
    <row r="64" spans="2:8" ht="15" customHeight="1" x14ac:dyDescent="0.15"/>
  </sheetData>
  <sheetProtection algorithmName="SHA-512" hashValue="xadfkyqL4AjLOMPtJiwplTjx2HveC4oh7SBkXE4P8ToutRKbSpbvqAgF8LjzKH6lRDsawctrsk7Ah7H/BXZHjw==" saltValue="EJTq513XuwHpGtwUXpr7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60128</v>
      </c>
      <c r="E3" s="162"/>
      <c r="F3" s="163">
        <v>47738</v>
      </c>
      <c r="G3" s="164"/>
      <c r="H3" s="165"/>
    </row>
    <row r="4" spans="1:8" x14ac:dyDescent="0.15">
      <c r="A4" s="166"/>
      <c r="B4" s="167"/>
      <c r="C4" s="168"/>
      <c r="D4" s="169">
        <v>5633</v>
      </c>
      <c r="E4" s="170"/>
      <c r="F4" s="171">
        <v>24937</v>
      </c>
      <c r="G4" s="172"/>
      <c r="H4" s="173"/>
    </row>
    <row r="5" spans="1:8" x14ac:dyDescent="0.15">
      <c r="A5" s="154" t="s">
        <v>554</v>
      </c>
      <c r="B5" s="159"/>
      <c r="C5" s="160"/>
      <c r="D5" s="161">
        <v>56307</v>
      </c>
      <c r="E5" s="162"/>
      <c r="F5" s="163">
        <v>52191</v>
      </c>
      <c r="G5" s="164"/>
      <c r="H5" s="165"/>
    </row>
    <row r="6" spans="1:8" x14ac:dyDescent="0.15">
      <c r="A6" s="166"/>
      <c r="B6" s="167"/>
      <c r="C6" s="168"/>
      <c r="D6" s="169">
        <v>4212</v>
      </c>
      <c r="E6" s="170"/>
      <c r="F6" s="171">
        <v>24843</v>
      </c>
      <c r="G6" s="172"/>
      <c r="H6" s="173"/>
    </row>
    <row r="7" spans="1:8" x14ac:dyDescent="0.15">
      <c r="A7" s="154" t="s">
        <v>555</v>
      </c>
      <c r="B7" s="159"/>
      <c r="C7" s="160"/>
      <c r="D7" s="161">
        <v>35327</v>
      </c>
      <c r="E7" s="162"/>
      <c r="F7" s="163">
        <v>47387</v>
      </c>
      <c r="G7" s="164"/>
      <c r="H7" s="165"/>
    </row>
    <row r="8" spans="1:8" x14ac:dyDescent="0.15">
      <c r="A8" s="166"/>
      <c r="B8" s="167"/>
      <c r="C8" s="168"/>
      <c r="D8" s="169">
        <v>10562</v>
      </c>
      <c r="E8" s="170"/>
      <c r="F8" s="171">
        <v>24928</v>
      </c>
      <c r="G8" s="172"/>
      <c r="H8" s="173"/>
    </row>
    <row r="9" spans="1:8" x14ac:dyDescent="0.15">
      <c r="A9" s="154" t="s">
        <v>556</v>
      </c>
      <c r="B9" s="159"/>
      <c r="C9" s="160"/>
      <c r="D9" s="161">
        <v>39947</v>
      </c>
      <c r="E9" s="162"/>
      <c r="F9" s="163">
        <v>51264</v>
      </c>
      <c r="G9" s="164"/>
      <c r="H9" s="165"/>
    </row>
    <row r="10" spans="1:8" x14ac:dyDescent="0.15">
      <c r="A10" s="166"/>
      <c r="B10" s="167"/>
      <c r="C10" s="168"/>
      <c r="D10" s="169">
        <v>8719</v>
      </c>
      <c r="E10" s="170"/>
      <c r="F10" s="171">
        <v>26040</v>
      </c>
      <c r="G10" s="172"/>
      <c r="H10" s="173"/>
    </row>
    <row r="11" spans="1:8" x14ac:dyDescent="0.15">
      <c r="A11" s="154" t="s">
        <v>557</v>
      </c>
      <c r="B11" s="159"/>
      <c r="C11" s="160"/>
      <c r="D11" s="161">
        <v>37332</v>
      </c>
      <c r="E11" s="162"/>
      <c r="F11" s="163">
        <v>52068</v>
      </c>
      <c r="G11" s="164"/>
      <c r="H11" s="165"/>
    </row>
    <row r="12" spans="1:8" x14ac:dyDescent="0.15">
      <c r="A12" s="166"/>
      <c r="B12" s="167"/>
      <c r="C12" s="174"/>
      <c r="D12" s="169">
        <v>1941</v>
      </c>
      <c r="E12" s="170"/>
      <c r="F12" s="171">
        <v>26936</v>
      </c>
      <c r="G12" s="172"/>
      <c r="H12" s="173"/>
    </row>
    <row r="13" spans="1:8" x14ac:dyDescent="0.15">
      <c r="A13" s="154"/>
      <c r="B13" s="159"/>
      <c r="C13" s="175"/>
      <c r="D13" s="176">
        <v>45808</v>
      </c>
      <c r="E13" s="177"/>
      <c r="F13" s="178">
        <v>50130</v>
      </c>
      <c r="G13" s="179"/>
      <c r="H13" s="165"/>
    </row>
    <row r="14" spans="1:8" x14ac:dyDescent="0.15">
      <c r="A14" s="166"/>
      <c r="B14" s="167"/>
      <c r="C14" s="168"/>
      <c r="D14" s="169">
        <v>6213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7.01</v>
      </c>
      <c r="C19" s="180">
        <f>ROUND(VALUE(SUBSTITUTE(実質収支比率等に係る経年分析!G$48,"▲","-")),2)</f>
        <v>7.28</v>
      </c>
      <c r="D19" s="180">
        <f>ROUND(VALUE(SUBSTITUTE(実質収支比率等に係る経年分析!H$48,"▲","-")),2)</f>
        <v>8.85</v>
      </c>
      <c r="E19" s="180">
        <f>ROUND(VALUE(SUBSTITUTE(実質収支比率等に係る経年分析!I$48,"▲","-")),2)</f>
        <v>8.35</v>
      </c>
      <c r="F19" s="180">
        <f>ROUND(VALUE(SUBSTITUTE(実質収支比率等に係る経年分析!J$48,"▲","-")),2)</f>
        <v>9.44</v>
      </c>
    </row>
    <row r="20" spans="1:11" x14ac:dyDescent="0.15">
      <c r="A20" s="180" t="s">
        <v>55</v>
      </c>
      <c r="B20" s="180">
        <f>ROUND(VALUE(SUBSTITUTE(実質収支比率等に係る経年分析!F$47,"▲","-")),2)</f>
        <v>6.38</v>
      </c>
      <c r="C20" s="180">
        <f>ROUND(VALUE(SUBSTITUTE(実質収支比率等に係る経年分析!G$47,"▲","-")),2)</f>
        <v>4.9000000000000004</v>
      </c>
      <c r="D20" s="180">
        <f>ROUND(VALUE(SUBSTITUTE(実質収支比率等に係る経年分析!H$47,"▲","-")),2)</f>
        <v>6.04</v>
      </c>
      <c r="E20" s="180">
        <f>ROUND(VALUE(SUBSTITUTE(実質収支比率等に係る経年分析!I$47,"▲","-")),2)</f>
        <v>8.3800000000000008</v>
      </c>
      <c r="F20" s="180">
        <f>ROUND(VALUE(SUBSTITUTE(実質収支比率等に係る経年分析!J$47,"▲","-")),2)</f>
        <v>13</v>
      </c>
    </row>
    <row r="21" spans="1:11" x14ac:dyDescent="0.15">
      <c r="A21" s="180" t="s">
        <v>56</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1.99</v>
      </c>
      <c r="F21" s="180">
        <f>IF(ISNUMBER(VALUE(SUBSTITUTE(実質収支比率等に係る経年分析!J$49,"▲","-"))),ROUND(VALUE(SUBSTITUTE(実質収支比率等に係る経年分析!J$49,"▲","-")),2),NA())</f>
        <v>6.37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0.04</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6.91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4.04</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2.54</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1.3</v>
      </c>
      <c r="I35" s="181" t="e">
        <f>IF(ROUND(VALUE(SUBSTITUTE(連結実質赤字比率に係る赤字・黒字の構成分析!I$35,"▲", "-")), 2) &gt;= 0, ABS(ROUND(VALUE(SUBSTITUTE(連結実質赤字比率に係る赤字・黒字の構成分析!I$35,"▲", "-")), 2)), NA())</f>
        <v>#N/A</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875</v>
      </c>
      <c r="E42" s="182"/>
      <c r="F42" s="182"/>
      <c r="G42" s="182">
        <f>'実質公債費比率（分子）の構造'!L$52</f>
        <v>881</v>
      </c>
      <c r="H42" s="182"/>
      <c r="I42" s="182"/>
      <c r="J42" s="182">
        <f>'実質公債費比率（分子）の構造'!M$52</f>
        <v>925</v>
      </c>
      <c r="K42" s="182"/>
      <c r="L42" s="182"/>
      <c r="M42" s="182">
        <f>'実質公債費比率（分子）の構造'!N$52</f>
        <v>919</v>
      </c>
      <c r="N42" s="182"/>
      <c r="O42" s="182"/>
      <c r="P42" s="182">
        <f>'実質公債費比率（分子）の構造'!O$52</f>
        <v>912</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66</v>
      </c>
      <c r="C45" s="182"/>
      <c r="D45" s="182"/>
      <c r="E45" s="182">
        <f>'実質公債費比率（分子）の構造'!L$49</f>
        <v>80</v>
      </c>
      <c r="F45" s="182"/>
      <c r="G45" s="182"/>
      <c r="H45" s="182">
        <f>'実質公債費比率（分子）の構造'!M$49</f>
        <v>70</v>
      </c>
      <c r="I45" s="182"/>
      <c r="J45" s="182"/>
      <c r="K45" s="182">
        <f>'実質公債費比率（分子）の構造'!N$49</f>
        <v>74</v>
      </c>
      <c r="L45" s="182"/>
      <c r="M45" s="182"/>
      <c r="N45" s="182">
        <f>'実質公債費比率（分子）の構造'!O$49</f>
        <v>79</v>
      </c>
      <c r="O45" s="182"/>
      <c r="P45" s="182"/>
    </row>
    <row r="46" spans="1:16" x14ac:dyDescent="0.15">
      <c r="A46" s="182" t="s">
        <v>67</v>
      </c>
      <c r="B46" s="182">
        <f>'実質公債費比率（分子）の構造'!K$48</f>
        <v>27</v>
      </c>
      <c r="C46" s="182"/>
      <c r="D46" s="182"/>
      <c r="E46" s="182">
        <f>'実質公債費比率（分子）の構造'!L$48</f>
        <v>28</v>
      </c>
      <c r="F46" s="182"/>
      <c r="G46" s="182"/>
      <c r="H46" s="182">
        <f>'実質公債費比率（分子）の構造'!M$48</f>
        <v>26</v>
      </c>
      <c r="I46" s="182"/>
      <c r="J46" s="182"/>
      <c r="K46" s="182">
        <f>'実質公債費比率（分子）の構造'!N$48</f>
        <v>27</v>
      </c>
      <c r="L46" s="182"/>
      <c r="M46" s="182"/>
      <c r="N46" s="182">
        <f>'実質公債費比率（分子）の構造'!O$48</f>
        <v>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1368</v>
      </c>
      <c r="C49" s="182"/>
      <c r="D49" s="182"/>
      <c r="E49" s="182">
        <f>'実質公債費比率（分子）の構造'!L$45</f>
        <v>1373</v>
      </c>
      <c r="F49" s="182"/>
      <c r="G49" s="182"/>
      <c r="H49" s="182">
        <f>'実質公債費比率（分子）の構造'!M$45</f>
        <v>1403</v>
      </c>
      <c r="I49" s="182"/>
      <c r="J49" s="182"/>
      <c r="K49" s="182">
        <f>'実質公債費比率（分子）の構造'!N$45</f>
        <v>1379</v>
      </c>
      <c r="L49" s="182"/>
      <c r="M49" s="182"/>
      <c r="N49" s="182">
        <f>'実質公債費比率（分子）の構造'!O$45</f>
        <v>1353</v>
      </c>
      <c r="O49" s="182"/>
      <c r="P49" s="182"/>
    </row>
    <row r="50" spans="1:16" x14ac:dyDescent="0.15">
      <c r="A50" s="182" t="s">
        <v>71</v>
      </c>
      <c r="B50" s="182" t="e">
        <f>NA()</f>
        <v>#N/A</v>
      </c>
      <c r="C50" s="182">
        <f>IF(ISNUMBER('実質公債費比率（分子）の構造'!K$53),'実質公債費比率（分子）の構造'!K$53,NA())</f>
        <v>587</v>
      </c>
      <c r="D50" s="182" t="e">
        <f>NA()</f>
        <v>#N/A</v>
      </c>
      <c r="E50" s="182" t="e">
        <f>NA()</f>
        <v>#N/A</v>
      </c>
      <c r="F50" s="182">
        <f>IF(ISNUMBER('実質公債費比率（分子）の構造'!L$53),'実質公債費比率（分子）の構造'!L$53,NA())</f>
        <v>600</v>
      </c>
      <c r="G50" s="182" t="e">
        <f>NA()</f>
        <v>#N/A</v>
      </c>
      <c r="H50" s="182" t="e">
        <f>NA()</f>
        <v>#N/A</v>
      </c>
      <c r="I50" s="182">
        <f>IF(ISNUMBER('実質公債費比率（分子）の構造'!M$53),'実質公債費比率（分子）の構造'!M$53,NA())</f>
        <v>574</v>
      </c>
      <c r="J50" s="182" t="e">
        <f>NA()</f>
        <v>#N/A</v>
      </c>
      <c r="K50" s="182" t="e">
        <f>NA()</f>
        <v>#N/A</v>
      </c>
      <c r="L50" s="182">
        <f>IF(ISNUMBER('実質公債費比率（分子）の構造'!N$53),'実質公債費比率（分子）の構造'!N$53,NA())</f>
        <v>561</v>
      </c>
      <c r="M50" s="182" t="e">
        <f>NA()</f>
        <v>#N/A</v>
      </c>
      <c r="N50" s="182" t="e">
        <f>NA()</f>
        <v>#N/A</v>
      </c>
      <c r="O50" s="182">
        <f>IF(ISNUMBER('実質公債費比率（分子）の構造'!O$53),'実質公債費比率（分子）の構造'!O$53,NA())</f>
        <v>547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10811</v>
      </c>
      <c r="E56" s="181"/>
      <c r="F56" s="181"/>
      <c r="G56" s="181">
        <f>'将来負担比率（分子）の構造'!J$52</f>
        <v>10500</v>
      </c>
      <c r="H56" s="181"/>
      <c r="I56" s="181"/>
      <c r="J56" s="181">
        <f>'将来負担比率（分子）の構造'!K$52</f>
        <v>10342</v>
      </c>
      <c r="K56" s="181"/>
      <c r="L56" s="181"/>
      <c r="M56" s="181">
        <f>'将来負担比率（分子）の構造'!L$52</f>
        <v>9871</v>
      </c>
      <c r="N56" s="181"/>
      <c r="O56" s="181"/>
      <c r="P56" s="181">
        <f>'将来負担比率（分子）の構造'!M$52</f>
        <v>9580</v>
      </c>
    </row>
    <row r="57" spans="1:16" x14ac:dyDescent="0.15">
      <c r="A57" s="181" t="s">
        <v>42</v>
      </c>
      <c r="B57" s="181"/>
      <c r="C57" s="181"/>
      <c r="D57" s="181">
        <f>'将来負担比率（分子）の構造'!I$51</f>
        <v>2</v>
      </c>
      <c r="E57" s="181"/>
      <c r="F57" s="181"/>
      <c r="G57" s="181">
        <f>'将来負担比率（分子）の構造'!J$51</f>
        <v>1</v>
      </c>
      <c r="H57" s="181"/>
      <c r="I57" s="181"/>
      <c r="J57" s="181">
        <f>'将来負担比率（分子）の構造'!K$51</f>
        <v>1</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1696</v>
      </c>
      <c r="E58" s="181"/>
      <c r="F58" s="181"/>
      <c r="G58" s="181">
        <f>'将来負担比率（分子）の構造'!J$50</f>
        <v>1903</v>
      </c>
      <c r="H58" s="181"/>
      <c r="I58" s="181"/>
      <c r="J58" s="181">
        <f>'将来負担比率（分子）の構造'!K$50</f>
        <v>1902</v>
      </c>
      <c r="K58" s="181"/>
      <c r="L58" s="181"/>
      <c r="M58" s="181">
        <f>'将来負担比率（分子）の構造'!L$50</f>
        <v>2142</v>
      </c>
      <c r="N58" s="181"/>
      <c r="O58" s="181"/>
      <c r="P58" s="181">
        <f>'将来負担比率（分子）の構造'!M$50</f>
        <v>2624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553</v>
      </c>
      <c r="C62" s="181"/>
      <c r="D62" s="181"/>
      <c r="E62" s="181">
        <f>'将来負担比率（分子）の構造'!J$45</f>
        <v>441</v>
      </c>
      <c r="F62" s="181"/>
      <c r="G62" s="181"/>
      <c r="H62" s="181">
        <f>'将来負担比率（分子）の構造'!K$45</f>
        <v>406</v>
      </c>
      <c r="I62" s="181"/>
      <c r="J62" s="181"/>
      <c r="K62" s="181">
        <f>'将来負担比率（分子）の構造'!L$45</f>
        <v>393</v>
      </c>
      <c r="L62" s="181"/>
      <c r="M62" s="181"/>
      <c r="N62" s="181">
        <f>'将来負担比率（分子）の構造'!M$45</f>
        <v>428</v>
      </c>
      <c r="O62" s="181"/>
      <c r="P62" s="181"/>
    </row>
    <row r="63" spans="1:16" x14ac:dyDescent="0.15">
      <c r="A63" s="181" t="s">
        <v>34</v>
      </c>
      <c r="B63" s="181">
        <f>'将来負担比率（分子）の構造'!I$44</f>
        <v>658</v>
      </c>
      <c r="C63" s="181"/>
      <c r="D63" s="181"/>
      <c r="E63" s="181">
        <f>'将来負担比率（分子）の構造'!J$44</f>
        <v>622</v>
      </c>
      <c r="F63" s="181"/>
      <c r="G63" s="181"/>
      <c r="H63" s="181">
        <f>'将来負担比率（分子）の構造'!K$44</f>
        <v>669</v>
      </c>
      <c r="I63" s="181"/>
      <c r="J63" s="181"/>
      <c r="K63" s="181">
        <f>'将来負担比率（分子）の構造'!L$44</f>
        <v>667</v>
      </c>
      <c r="L63" s="181"/>
      <c r="M63" s="181"/>
      <c r="N63" s="181">
        <f>'将来負担比率（分子）の構造'!M$44</f>
        <v>635</v>
      </c>
      <c r="O63" s="181"/>
      <c r="P63" s="181"/>
    </row>
    <row r="64" spans="1:16" x14ac:dyDescent="0.15">
      <c r="A64" s="181" t="s">
        <v>33</v>
      </c>
      <c r="B64" s="181">
        <f>'将来負担比率（分子）の構造'!I$43</f>
        <v>412</v>
      </c>
      <c r="C64" s="181"/>
      <c r="D64" s="181"/>
      <c r="E64" s="181">
        <f>'将来負担比率（分子）の構造'!J$43</f>
        <v>395</v>
      </c>
      <c r="F64" s="181"/>
      <c r="G64" s="181"/>
      <c r="H64" s="181">
        <f>'将来負担比率（分子）の構造'!K$43</f>
        <v>373</v>
      </c>
      <c r="I64" s="181"/>
      <c r="J64" s="181"/>
      <c r="K64" s="181">
        <f>'将来負担比率（分子）の構造'!L$43</f>
        <v>353</v>
      </c>
      <c r="L64" s="181"/>
      <c r="M64" s="181"/>
      <c r="N64" s="181">
        <f>'将来負担比率（分子）の構造'!M$43</f>
        <v>371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15246</v>
      </c>
      <c r="C66" s="181"/>
      <c r="D66" s="181"/>
      <c r="E66" s="181">
        <f>'将来負担比率（分子）の構造'!J$41</f>
        <v>14815</v>
      </c>
      <c r="F66" s="181"/>
      <c r="G66" s="181"/>
      <c r="H66" s="181">
        <f>'将来負担比率（分子）の構造'!K$41</f>
        <v>14438</v>
      </c>
      <c r="I66" s="181"/>
      <c r="J66" s="181"/>
      <c r="K66" s="181">
        <f>'将来負担比率（分子）の構造'!L$41</f>
        <v>13980</v>
      </c>
      <c r="L66" s="181"/>
      <c r="M66" s="181"/>
      <c r="N66" s="181">
        <f>'将来負担比率（分子）の構造'!M$41</f>
        <v>13558</v>
      </c>
      <c r="O66" s="181"/>
      <c r="P66" s="181"/>
    </row>
    <row r="67" spans="1:16" x14ac:dyDescent="0.15">
      <c r="A67" s="181" t="s">
        <v>75</v>
      </c>
      <c r="B67" s="181" t="e">
        <f>NA()</f>
        <v>#N/A</v>
      </c>
      <c r="C67" s="181">
        <f>IF(ISNUMBER('将来負担比率（分子）の構造'!I$53), IF('将来負担比率（分子）の構造'!I$53 &lt; 0, 0, '将来負担比率（分子）の構造'!I$53), NA())</f>
        <v>4360</v>
      </c>
      <c r="D67" s="181" t="e">
        <f>NA()</f>
        <v>#N/A</v>
      </c>
      <c r="E67" s="181" t="e">
        <f>NA()</f>
        <v>#N/A</v>
      </c>
      <c r="F67" s="181">
        <f>IF(ISNUMBER('将来負担比率（分子）の構造'!J$53), IF('将来負担比率（分子）の構造'!J$53 &lt; 0, 0, '将来負担比率（分子）の構造'!J$53), NA())</f>
        <v>3869</v>
      </c>
      <c r="G67" s="181" t="e">
        <f>NA()</f>
        <v>#N/A</v>
      </c>
      <c r="H67" s="181" t="e">
        <f>NA()</f>
        <v>#N/A</v>
      </c>
      <c r="I67" s="181">
        <f>IF(ISNUMBER('将来負担比率（分子）の構造'!K$53), IF('将来負担比率（分子）の構造'!K$53 &lt; 0, 0, '将来負担比率（分子）の構造'!K$53), NA())</f>
        <v>3641</v>
      </c>
      <c r="J67" s="181" t="e">
        <f>NA()</f>
        <v>#N/A</v>
      </c>
      <c r="K67" s="181" t="e">
        <f>NA()</f>
        <v>#N/A</v>
      </c>
      <c r="L67" s="181">
        <f>IF(ISNUMBER('将来負担比率（分子）の構造'!L$53), IF('将来負担比率（分子）の構造'!L$53 &lt; 0, 0, '将来負担比率（分子）の構造'!L$53), NA())</f>
        <v>3380</v>
      </c>
      <c r="M67" s="181" t="e">
        <f>NA()</f>
        <v>#N/A</v>
      </c>
      <c r="N67" s="181" t="e">
        <f>NA()</f>
        <v>#N/A</v>
      </c>
      <c r="O67" s="181">
        <f>IF(ISNUMBER('将来負担比率（分子）の構造'!M$53), IF('将来負担比率（分子）の構造'!M$53 &lt; 0, 0, '将来負担比率（分子）の構造'!M$53), NA())</f>
        <v>2788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412</v>
      </c>
      <c r="C72" s="185">
        <f>基金残高に係る経年分析!G55</f>
        <v>578</v>
      </c>
      <c r="D72" s="185">
        <f>基金残高に係る経年分析!H55</f>
        <v>933</v>
      </c>
    </row>
    <row r="73" spans="1:16" x14ac:dyDescent="0.15">
      <c r="A73" s="184" t="s">
        <v>78</v>
      </c>
      <c r="B73" s="185">
        <f>基金残高に係る経年分析!F56</f>
        <v>150</v>
      </c>
      <c r="C73" s="185">
        <f>基金残高に係る経年分析!G56</f>
        <v>150</v>
      </c>
      <c r="D73" s="185">
        <f>基金残高に係る経年分析!H56</f>
        <v>150</v>
      </c>
    </row>
    <row r="74" spans="1:16" x14ac:dyDescent="0.15">
      <c r="A74" s="184" t="s">
        <v>79</v>
      </c>
      <c r="B74" s="185">
        <f>基金残高に係る経年分析!F57</f>
        <v>1602</v>
      </c>
      <c r="C74" s="185">
        <f>基金残高に係る経年分析!G57</f>
        <v>1977</v>
      </c>
      <c r="D74" s="185">
        <f>基金残高に係る経年分析!H57</f>
        <v>2367</v>
      </c>
    </row>
  </sheetData>
  <sheetProtection algorithmName="SHA-512" hashValue="SFk10B+bWv5INXU9sSlamJHvx8ORExrcL7+NYAB68CVg2QM3g6M3goXTTnn6QrFcdAR3cwi6xMRj5slkMDxtPQ==" saltValue="yRenKTW2UmJFWBWOa8/n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6" sqref="B6:Y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227</v>
      </c>
      <c r="C5" s="713"/>
      <c r="D5" s="713"/>
      <c r="E5" s="713"/>
      <c r="F5" s="713"/>
      <c r="G5" s="713"/>
      <c r="H5" s="713"/>
      <c r="I5" s="713"/>
      <c r="J5" s="713"/>
      <c r="K5" s="713"/>
      <c r="L5" s="713"/>
      <c r="M5" s="713"/>
      <c r="N5" s="713"/>
      <c r="O5" s="713"/>
      <c r="P5" s="713"/>
      <c r="Q5" s="714"/>
      <c r="R5" s="697">
        <v>2840443</v>
      </c>
      <c r="S5" s="698"/>
      <c r="T5" s="698"/>
      <c r="U5" s="698"/>
      <c r="V5" s="698"/>
      <c r="W5" s="698"/>
      <c r="X5" s="698"/>
      <c r="Y5" s="741"/>
      <c r="Z5" s="759">
        <v>15</v>
      </c>
      <c r="AA5" s="759"/>
      <c r="AB5" s="759"/>
      <c r="AC5" s="759"/>
      <c r="AD5" s="760">
        <v>2840443</v>
      </c>
      <c r="AE5" s="760"/>
      <c r="AF5" s="760"/>
      <c r="AG5" s="760"/>
      <c r="AH5" s="760"/>
      <c r="AI5" s="760"/>
      <c r="AJ5" s="760"/>
      <c r="AK5" s="760"/>
      <c r="AL5" s="742">
        <v>40</v>
      </c>
      <c r="AM5" s="717"/>
      <c r="AN5" s="717"/>
      <c r="AO5" s="743"/>
      <c r="AP5" s="712" t="s">
        <v>228</v>
      </c>
      <c r="AQ5" s="713"/>
      <c r="AR5" s="713"/>
      <c r="AS5" s="713"/>
      <c r="AT5" s="713"/>
      <c r="AU5" s="713"/>
      <c r="AV5" s="713"/>
      <c r="AW5" s="713"/>
      <c r="AX5" s="713"/>
      <c r="AY5" s="713"/>
      <c r="AZ5" s="713"/>
      <c r="BA5" s="713"/>
      <c r="BB5" s="713"/>
      <c r="BC5" s="713"/>
      <c r="BD5" s="713"/>
      <c r="BE5" s="713"/>
      <c r="BF5" s="714"/>
      <c r="BG5" s="642">
        <v>2840443</v>
      </c>
      <c r="BH5" s="643"/>
      <c r="BI5" s="643"/>
      <c r="BJ5" s="643"/>
      <c r="BK5" s="643"/>
      <c r="BL5" s="643"/>
      <c r="BM5" s="643"/>
      <c r="BN5" s="644"/>
      <c r="BO5" s="675">
        <v>100</v>
      </c>
      <c r="BP5" s="675"/>
      <c r="BQ5" s="675"/>
      <c r="BR5" s="675"/>
      <c r="BS5" s="676" t="s">
        <v>184</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94543</v>
      </c>
      <c r="S6" s="643"/>
      <c r="T6" s="643"/>
      <c r="U6" s="643"/>
      <c r="V6" s="643"/>
      <c r="W6" s="643"/>
      <c r="X6" s="643"/>
      <c r="Y6" s="644"/>
      <c r="Z6" s="675">
        <v>0.5</v>
      </c>
      <c r="AA6" s="675"/>
      <c r="AB6" s="675"/>
      <c r="AC6" s="675"/>
      <c r="AD6" s="676">
        <v>94543</v>
      </c>
      <c r="AE6" s="676"/>
      <c r="AF6" s="676"/>
      <c r="AG6" s="676"/>
      <c r="AH6" s="676"/>
      <c r="AI6" s="676"/>
      <c r="AJ6" s="676"/>
      <c r="AK6" s="676"/>
      <c r="AL6" s="645">
        <v>1.3</v>
      </c>
      <c r="AM6" s="646"/>
      <c r="AN6" s="646"/>
      <c r="AO6" s="677"/>
      <c r="AP6" s="639" t="s">
        <v>233</v>
      </c>
      <c r="AQ6" s="640"/>
      <c r="AR6" s="640"/>
      <c r="AS6" s="640"/>
      <c r="AT6" s="640"/>
      <c r="AU6" s="640"/>
      <c r="AV6" s="640"/>
      <c r="AW6" s="640"/>
      <c r="AX6" s="640"/>
      <c r="AY6" s="640"/>
      <c r="AZ6" s="640"/>
      <c r="BA6" s="640"/>
      <c r="BB6" s="640"/>
      <c r="BC6" s="640"/>
      <c r="BD6" s="640"/>
      <c r="BE6" s="640"/>
      <c r="BF6" s="641"/>
      <c r="BG6" s="642">
        <v>2840443</v>
      </c>
      <c r="BH6" s="643"/>
      <c r="BI6" s="643"/>
      <c r="BJ6" s="643"/>
      <c r="BK6" s="643"/>
      <c r="BL6" s="643"/>
      <c r="BM6" s="643"/>
      <c r="BN6" s="644"/>
      <c r="BO6" s="675">
        <v>100</v>
      </c>
      <c r="BP6" s="675"/>
      <c r="BQ6" s="675"/>
      <c r="BR6" s="675"/>
      <c r="BS6" s="676" t="s">
        <v>184</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104758</v>
      </c>
      <c r="CS6" s="643"/>
      <c r="CT6" s="643"/>
      <c r="CU6" s="643"/>
      <c r="CV6" s="643"/>
      <c r="CW6" s="643"/>
      <c r="CX6" s="643"/>
      <c r="CY6" s="644"/>
      <c r="CZ6" s="742">
        <v>0.6</v>
      </c>
      <c r="DA6" s="717"/>
      <c r="DB6" s="717"/>
      <c r="DC6" s="745"/>
      <c r="DD6" s="648" t="s">
        <v>184</v>
      </c>
      <c r="DE6" s="643"/>
      <c r="DF6" s="643"/>
      <c r="DG6" s="643"/>
      <c r="DH6" s="643"/>
      <c r="DI6" s="643"/>
      <c r="DJ6" s="643"/>
      <c r="DK6" s="643"/>
      <c r="DL6" s="643"/>
      <c r="DM6" s="643"/>
      <c r="DN6" s="643"/>
      <c r="DO6" s="643"/>
      <c r="DP6" s="644"/>
      <c r="DQ6" s="648">
        <v>104758</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1258</v>
      </c>
      <c r="S7" s="643"/>
      <c r="T7" s="643"/>
      <c r="U7" s="643"/>
      <c r="V7" s="643"/>
      <c r="W7" s="643"/>
      <c r="X7" s="643"/>
      <c r="Y7" s="644"/>
      <c r="Z7" s="675">
        <v>0</v>
      </c>
      <c r="AA7" s="675"/>
      <c r="AB7" s="675"/>
      <c r="AC7" s="675"/>
      <c r="AD7" s="676">
        <v>1258</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1283481</v>
      </c>
      <c r="BH7" s="643"/>
      <c r="BI7" s="643"/>
      <c r="BJ7" s="643"/>
      <c r="BK7" s="643"/>
      <c r="BL7" s="643"/>
      <c r="BM7" s="643"/>
      <c r="BN7" s="644"/>
      <c r="BO7" s="675">
        <v>45.2</v>
      </c>
      <c r="BP7" s="675"/>
      <c r="BQ7" s="675"/>
      <c r="BR7" s="675"/>
      <c r="BS7" s="676" t="s">
        <v>184</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5608048</v>
      </c>
      <c r="CS7" s="643"/>
      <c r="CT7" s="643"/>
      <c r="CU7" s="643"/>
      <c r="CV7" s="643"/>
      <c r="CW7" s="643"/>
      <c r="CX7" s="643"/>
      <c r="CY7" s="644"/>
      <c r="CZ7" s="675">
        <v>30.8</v>
      </c>
      <c r="DA7" s="675"/>
      <c r="DB7" s="675"/>
      <c r="DC7" s="675"/>
      <c r="DD7" s="648">
        <v>4691</v>
      </c>
      <c r="DE7" s="643"/>
      <c r="DF7" s="643"/>
      <c r="DG7" s="643"/>
      <c r="DH7" s="643"/>
      <c r="DI7" s="643"/>
      <c r="DJ7" s="643"/>
      <c r="DK7" s="643"/>
      <c r="DL7" s="643"/>
      <c r="DM7" s="643"/>
      <c r="DN7" s="643"/>
      <c r="DO7" s="643"/>
      <c r="DP7" s="644"/>
      <c r="DQ7" s="648">
        <v>2100446</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3769</v>
      </c>
      <c r="S8" s="643"/>
      <c r="T8" s="643"/>
      <c r="U8" s="643"/>
      <c r="V8" s="643"/>
      <c r="W8" s="643"/>
      <c r="X8" s="643"/>
      <c r="Y8" s="644"/>
      <c r="Z8" s="675">
        <v>0</v>
      </c>
      <c r="AA8" s="675"/>
      <c r="AB8" s="675"/>
      <c r="AC8" s="675"/>
      <c r="AD8" s="676">
        <v>3769</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52061</v>
      </c>
      <c r="BH8" s="643"/>
      <c r="BI8" s="643"/>
      <c r="BJ8" s="643"/>
      <c r="BK8" s="643"/>
      <c r="BL8" s="643"/>
      <c r="BM8" s="643"/>
      <c r="BN8" s="644"/>
      <c r="BO8" s="675">
        <v>1.8</v>
      </c>
      <c r="BP8" s="675"/>
      <c r="BQ8" s="675"/>
      <c r="BR8" s="675"/>
      <c r="BS8" s="648" t="s">
        <v>240</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6154197</v>
      </c>
      <c r="CS8" s="643"/>
      <c r="CT8" s="643"/>
      <c r="CU8" s="643"/>
      <c r="CV8" s="643"/>
      <c r="CW8" s="643"/>
      <c r="CX8" s="643"/>
      <c r="CY8" s="644"/>
      <c r="CZ8" s="675">
        <v>33.799999999999997</v>
      </c>
      <c r="DA8" s="675"/>
      <c r="DB8" s="675"/>
      <c r="DC8" s="675"/>
      <c r="DD8" s="648">
        <v>1320</v>
      </c>
      <c r="DE8" s="643"/>
      <c r="DF8" s="643"/>
      <c r="DG8" s="643"/>
      <c r="DH8" s="643"/>
      <c r="DI8" s="643"/>
      <c r="DJ8" s="643"/>
      <c r="DK8" s="643"/>
      <c r="DL8" s="643"/>
      <c r="DM8" s="643"/>
      <c r="DN8" s="643"/>
      <c r="DO8" s="643"/>
      <c r="DP8" s="644"/>
      <c r="DQ8" s="648">
        <v>2442012</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4204</v>
      </c>
      <c r="S9" s="643"/>
      <c r="T9" s="643"/>
      <c r="U9" s="643"/>
      <c r="V9" s="643"/>
      <c r="W9" s="643"/>
      <c r="X9" s="643"/>
      <c r="Y9" s="644"/>
      <c r="Z9" s="675">
        <v>0</v>
      </c>
      <c r="AA9" s="675"/>
      <c r="AB9" s="675"/>
      <c r="AC9" s="675"/>
      <c r="AD9" s="676">
        <v>4204</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1043975</v>
      </c>
      <c r="BH9" s="643"/>
      <c r="BI9" s="643"/>
      <c r="BJ9" s="643"/>
      <c r="BK9" s="643"/>
      <c r="BL9" s="643"/>
      <c r="BM9" s="643"/>
      <c r="BN9" s="644"/>
      <c r="BO9" s="675">
        <v>36.799999999999997</v>
      </c>
      <c r="BP9" s="675"/>
      <c r="BQ9" s="675"/>
      <c r="BR9" s="675"/>
      <c r="BS9" s="648" t="s">
        <v>184</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745993</v>
      </c>
      <c r="CS9" s="643"/>
      <c r="CT9" s="643"/>
      <c r="CU9" s="643"/>
      <c r="CV9" s="643"/>
      <c r="CW9" s="643"/>
      <c r="CX9" s="643"/>
      <c r="CY9" s="644"/>
      <c r="CZ9" s="675">
        <v>4.0999999999999996</v>
      </c>
      <c r="DA9" s="675"/>
      <c r="DB9" s="675"/>
      <c r="DC9" s="675"/>
      <c r="DD9" s="648">
        <v>428</v>
      </c>
      <c r="DE9" s="643"/>
      <c r="DF9" s="643"/>
      <c r="DG9" s="643"/>
      <c r="DH9" s="643"/>
      <c r="DI9" s="643"/>
      <c r="DJ9" s="643"/>
      <c r="DK9" s="643"/>
      <c r="DL9" s="643"/>
      <c r="DM9" s="643"/>
      <c r="DN9" s="643"/>
      <c r="DO9" s="643"/>
      <c r="DP9" s="644"/>
      <c r="DQ9" s="648">
        <v>637218</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184</v>
      </c>
      <c r="S10" s="643"/>
      <c r="T10" s="643"/>
      <c r="U10" s="643"/>
      <c r="V10" s="643"/>
      <c r="W10" s="643"/>
      <c r="X10" s="643"/>
      <c r="Y10" s="644"/>
      <c r="Z10" s="675" t="s">
        <v>184</v>
      </c>
      <c r="AA10" s="675"/>
      <c r="AB10" s="675"/>
      <c r="AC10" s="675"/>
      <c r="AD10" s="676" t="s">
        <v>184</v>
      </c>
      <c r="AE10" s="676"/>
      <c r="AF10" s="676"/>
      <c r="AG10" s="676"/>
      <c r="AH10" s="676"/>
      <c r="AI10" s="676"/>
      <c r="AJ10" s="676"/>
      <c r="AK10" s="676"/>
      <c r="AL10" s="645" t="s">
        <v>184</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50433</v>
      </c>
      <c r="BH10" s="643"/>
      <c r="BI10" s="643"/>
      <c r="BJ10" s="643"/>
      <c r="BK10" s="643"/>
      <c r="BL10" s="643"/>
      <c r="BM10" s="643"/>
      <c r="BN10" s="644"/>
      <c r="BO10" s="675">
        <v>1.8</v>
      </c>
      <c r="BP10" s="675"/>
      <c r="BQ10" s="675"/>
      <c r="BR10" s="675"/>
      <c r="BS10" s="648" t="s">
        <v>184</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t="s">
        <v>184</v>
      </c>
      <c r="CS10" s="643"/>
      <c r="CT10" s="643"/>
      <c r="CU10" s="643"/>
      <c r="CV10" s="643"/>
      <c r="CW10" s="643"/>
      <c r="CX10" s="643"/>
      <c r="CY10" s="644"/>
      <c r="CZ10" s="675" t="s">
        <v>184</v>
      </c>
      <c r="DA10" s="675"/>
      <c r="DB10" s="675"/>
      <c r="DC10" s="675"/>
      <c r="DD10" s="648" t="s">
        <v>184</v>
      </c>
      <c r="DE10" s="643"/>
      <c r="DF10" s="643"/>
      <c r="DG10" s="643"/>
      <c r="DH10" s="643"/>
      <c r="DI10" s="643"/>
      <c r="DJ10" s="643"/>
      <c r="DK10" s="643"/>
      <c r="DL10" s="643"/>
      <c r="DM10" s="643"/>
      <c r="DN10" s="643"/>
      <c r="DO10" s="643"/>
      <c r="DP10" s="644"/>
      <c r="DQ10" s="648" t="s">
        <v>184</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538371</v>
      </c>
      <c r="S11" s="643"/>
      <c r="T11" s="643"/>
      <c r="U11" s="643"/>
      <c r="V11" s="643"/>
      <c r="W11" s="643"/>
      <c r="X11" s="643"/>
      <c r="Y11" s="644"/>
      <c r="Z11" s="645">
        <v>2.8</v>
      </c>
      <c r="AA11" s="646"/>
      <c r="AB11" s="646"/>
      <c r="AC11" s="647"/>
      <c r="AD11" s="648">
        <v>538371</v>
      </c>
      <c r="AE11" s="643"/>
      <c r="AF11" s="643"/>
      <c r="AG11" s="643"/>
      <c r="AH11" s="643"/>
      <c r="AI11" s="643"/>
      <c r="AJ11" s="643"/>
      <c r="AK11" s="644"/>
      <c r="AL11" s="645">
        <v>7.6</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137012</v>
      </c>
      <c r="BH11" s="643"/>
      <c r="BI11" s="643"/>
      <c r="BJ11" s="643"/>
      <c r="BK11" s="643"/>
      <c r="BL11" s="643"/>
      <c r="BM11" s="643"/>
      <c r="BN11" s="644"/>
      <c r="BO11" s="675">
        <v>4.8</v>
      </c>
      <c r="BP11" s="675"/>
      <c r="BQ11" s="675"/>
      <c r="BR11" s="675"/>
      <c r="BS11" s="648" t="s">
        <v>240</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764719</v>
      </c>
      <c r="CS11" s="643"/>
      <c r="CT11" s="643"/>
      <c r="CU11" s="643"/>
      <c r="CV11" s="643"/>
      <c r="CW11" s="643"/>
      <c r="CX11" s="643"/>
      <c r="CY11" s="644"/>
      <c r="CZ11" s="675">
        <v>4.2</v>
      </c>
      <c r="DA11" s="675"/>
      <c r="DB11" s="675"/>
      <c r="DC11" s="675"/>
      <c r="DD11" s="648">
        <v>264892</v>
      </c>
      <c r="DE11" s="643"/>
      <c r="DF11" s="643"/>
      <c r="DG11" s="643"/>
      <c r="DH11" s="643"/>
      <c r="DI11" s="643"/>
      <c r="DJ11" s="643"/>
      <c r="DK11" s="643"/>
      <c r="DL11" s="643"/>
      <c r="DM11" s="643"/>
      <c r="DN11" s="643"/>
      <c r="DO11" s="643"/>
      <c r="DP11" s="644"/>
      <c r="DQ11" s="648">
        <v>291850</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v>55088</v>
      </c>
      <c r="S12" s="643"/>
      <c r="T12" s="643"/>
      <c r="U12" s="643"/>
      <c r="V12" s="643"/>
      <c r="W12" s="643"/>
      <c r="X12" s="643"/>
      <c r="Y12" s="644"/>
      <c r="Z12" s="675">
        <v>0.3</v>
      </c>
      <c r="AA12" s="675"/>
      <c r="AB12" s="675"/>
      <c r="AC12" s="675"/>
      <c r="AD12" s="676">
        <v>55088</v>
      </c>
      <c r="AE12" s="676"/>
      <c r="AF12" s="676"/>
      <c r="AG12" s="676"/>
      <c r="AH12" s="676"/>
      <c r="AI12" s="676"/>
      <c r="AJ12" s="676"/>
      <c r="AK12" s="676"/>
      <c r="AL12" s="645">
        <v>0.8</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1314726</v>
      </c>
      <c r="BH12" s="643"/>
      <c r="BI12" s="643"/>
      <c r="BJ12" s="643"/>
      <c r="BK12" s="643"/>
      <c r="BL12" s="643"/>
      <c r="BM12" s="643"/>
      <c r="BN12" s="644"/>
      <c r="BO12" s="675">
        <v>46.3</v>
      </c>
      <c r="BP12" s="675"/>
      <c r="BQ12" s="675"/>
      <c r="BR12" s="675"/>
      <c r="BS12" s="648" t="s">
        <v>184</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167827</v>
      </c>
      <c r="CS12" s="643"/>
      <c r="CT12" s="643"/>
      <c r="CU12" s="643"/>
      <c r="CV12" s="643"/>
      <c r="CW12" s="643"/>
      <c r="CX12" s="643"/>
      <c r="CY12" s="644"/>
      <c r="CZ12" s="675">
        <v>0.9</v>
      </c>
      <c r="DA12" s="675"/>
      <c r="DB12" s="675"/>
      <c r="DC12" s="675"/>
      <c r="DD12" s="648" t="s">
        <v>184</v>
      </c>
      <c r="DE12" s="643"/>
      <c r="DF12" s="643"/>
      <c r="DG12" s="643"/>
      <c r="DH12" s="643"/>
      <c r="DI12" s="643"/>
      <c r="DJ12" s="643"/>
      <c r="DK12" s="643"/>
      <c r="DL12" s="643"/>
      <c r="DM12" s="643"/>
      <c r="DN12" s="643"/>
      <c r="DO12" s="643"/>
      <c r="DP12" s="644"/>
      <c r="DQ12" s="648">
        <v>155648</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184</v>
      </c>
      <c r="AA13" s="675"/>
      <c r="AB13" s="675"/>
      <c r="AC13" s="675"/>
      <c r="AD13" s="676" t="s">
        <v>184</v>
      </c>
      <c r="AE13" s="676"/>
      <c r="AF13" s="676"/>
      <c r="AG13" s="676"/>
      <c r="AH13" s="676"/>
      <c r="AI13" s="676"/>
      <c r="AJ13" s="676"/>
      <c r="AK13" s="676"/>
      <c r="AL13" s="645" t="s">
        <v>184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1296228</v>
      </c>
      <c r="BH13" s="643"/>
      <c r="BI13" s="643"/>
      <c r="BJ13" s="643"/>
      <c r="BK13" s="643"/>
      <c r="BL13" s="643"/>
      <c r="BM13" s="643"/>
      <c r="BN13" s="644"/>
      <c r="BO13" s="675">
        <v>45.6</v>
      </c>
      <c r="BP13" s="675"/>
      <c r="BQ13" s="675"/>
      <c r="BR13" s="675"/>
      <c r="BS13" s="648" t="s">
        <v>184</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632564</v>
      </c>
      <c r="CS13" s="643"/>
      <c r="CT13" s="643"/>
      <c r="CU13" s="643"/>
      <c r="CV13" s="643"/>
      <c r="CW13" s="643"/>
      <c r="CX13" s="643"/>
      <c r="CY13" s="644"/>
      <c r="CZ13" s="675">
        <v>3.5</v>
      </c>
      <c r="DA13" s="675"/>
      <c r="DB13" s="675"/>
      <c r="DC13" s="675"/>
      <c r="DD13" s="648">
        <v>263266</v>
      </c>
      <c r="DE13" s="643"/>
      <c r="DF13" s="643"/>
      <c r="DG13" s="643"/>
      <c r="DH13" s="643"/>
      <c r="DI13" s="643"/>
      <c r="DJ13" s="643"/>
      <c r="DK13" s="643"/>
      <c r="DL13" s="643"/>
      <c r="DM13" s="643"/>
      <c r="DN13" s="643"/>
      <c r="DO13" s="643"/>
      <c r="DP13" s="644"/>
      <c r="DQ13" s="648">
        <v>331235</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184</v>
      </c>
      <c r="S14" s="643"/>
      <c r="T14" s="643"/>
      <c r="U14" s="643"/>
      <c r="V14" s="643"/>
      <c r="W14" s="643"/>
      <c r="X14" s="643"/>
      <c r="Y14" s="644"/>
      <c r="Z14" s="675" t="s">
        <v>240</v>
      </c>
      <c r="AA14" s="675"/>
      <c r="AB14" s="675"/>
      <c r="AC14" s="675"/>
      <c r="AD14" s="676" t="s">
        <v>184</v>
      </c>
      <c r="AE14" s="676"/>
      <c r="AF14" s="676"/>
      <c r="AG14" s="676"/>
      <c r="AH14" s="676"/>
      <c r="AI14" s="676"/>
      <c r="AJ14" s="676"/>
      <c r="AK14" s="676"/>
      <c r="AL14" s="645" t="s">
        <v>184</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128323</v>
      </c>
      <c r="BH14" s="643"/>
      <c r="BI14" s="643"/>
      <c r="BJ14" s="643"/>
      <c r="BK14" s="643"/>
      <c r="BL14" s="643"/>
      <c r="BM14" s="643"/>
      <c r="BN14" s="644"/>
      <c r="BO14" s="675">
        <v>4.5</v>
      </c>
      <c r="BP14" s="675"/>
      <c r="BQ14" s="675"/>
      <c r="BR14" s="675"/>
      <c r="BS14" s="648" t="s">
        <v>184</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445301</v>
      </c>
      <c r="CS14" s="643"/>
      <c r="CT14" s="643"/>
      <c r="CU14" s="643"/>
      <c r="CV14" s="643"/>
      <c r="CW14" s="643"/>
      <c r="CX14" s="643"/>
      <c r="CY14" s="644"/>
      <c r="CZ14" s="675">
        <v>2.4</v>
      </c>
      <c r="DA14" s="675"/>
      <c r="DB14" s="675"/>
      <c r="DC14" s="675"/>
      <c r="DD14" s="648">
        <v>6215</v>
      </c>
      <c r="DE14" s="643"/>
      <c r="DF14" s="643"/>
      <c r="DG14" s="643"/>
      <c r="DH14" s="643"/>
      <c r="DI14" s="643"/>
      <c r="DJ14" s="643"/>
      <c r="DK14" s="643"/>
      <c r="DL14" s="643"/>
      <c r="DM14" s="643"/>
      <c r="DN14" s="643"/>
      <c r="DO14" s="643"/>
      <c r="DP14" s="644"/>
      <c r="DQ14" s="648">
        <v>439279</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184</v>
      </c>
      <c r="S15" s="643"/>
      <c r="T15" s="643"/>
      <c r="U15" s="643"/>
      <c r="V15" s="643"/>
      <c r="W15" s="643"/>
      <c r="X15" s="643"/>
      <c r="Y15" s="644"/>
      <c r="Z15" s="675" t="s">
        <v>240</v>
      </c>
      <c r="AA15" s="675"/>
      <c r="AB15" s="675"/>
      <c r="AC15" s="675"/>
      <c r="AD15" s="676" t="s">
        <v>184</v>
      </c>
      <c r="AE15" s="676"/>
      <c r="AF15" s="676"/>
      <c r="AG15" s="676"/>
      <c r="AH15" s="676"/>
      <c r="AI15" s="676"/>
      <c r="AJ15" s="676"/>
      <c r="AK15" s="676"/>
      <c r="AL15" s="645" t="s">
        <v>184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113224</v>
      </c>
      <c r="BH15" s="643"/>
      <c r="BI15" s="643"/>
      <c r="BJ15" s="643"/>
      <c r="BK15" s="643"/>
      <c r="BL15" s="643"/>
      <c r="BM15" s="643"/>
      <c r="BN15" s="644"/>
      <c r="BO15" s="675">
        <v>4</v>
      </c>
      <c r="BP15" s="675"/>
      <c r="BQ15" s="675"/>
      <c r="BR15" s="675"/>
      <c r="BS15" s="648" t="s">
        <v>240</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2244893</v>
      </c>
      <c r="CS15" s="643"/>
      <c r="CT15" s="643"/>
      <c r="CU15" s="643"/>
      <c r="CV15" s="643"/>
      <c r="CW15" s="643"/>
      <c r="CX15" s="643"/>
      <c r="CY15" s="644"/>
      <c r="CZ15" s="675">
        <v>12.3</v>
      </c>
      <c r="DA15" s="675"/>
      <c r="DB15" s="675"/>
      <c r="DC15" s="675"/>
      <c r="DD15" s="648">
        <v>649395</v>
      </c>
      <c r="DE15" s="643"/>
      <c r="DF15" s="643"/>
      <c r="DG15" s="643"/>
      <c r="DH15" s="643"/>
      <c r="DI15" s="643"/>
      <c r="DJ15" s="643"/>
      <c r="DK15" s="643"/>
      <c r="DL15" s="643"/>
      <c r="DM15" s="643"/>
      <c r="DN15" s="643"/>
      <c r="DO15" s="643"/>
      <c r="DP15" s="644"/>
      <c r="DQ15" s="648">
        <v>1025105</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6520</v>
      </c>
      <c r="S16" s="643"/>
      <c r="T16" s="643"/>
      <c r="U16" s="643"/>
      <c r="V16" s="643"/>
      <c r="W16" s="643"/>
      <c r="X16" s="643"/>
      <c r="Y16" s="644"/>
      <c r="Z16" s="675">
        <v>0</v>
      </c>
      <c r="AA16" s="675"/>
      <c r="AB16" s="675"/>
      <c r="AC16" s="675"/>
      <c r="AD16" s="676">
        <v>6520</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v>689</v>
      </c>
      <c r="BH16" s="643"/>
      <c r="BI16" s="643"/>
      <c r="BJ16" s="643"/>
      <c r="BK16" s="643"/>
      <c r="BL16" s="643"/>
      <c r="BM16" s="643"/>
      <c r="BN16" s="644"/>
      <c r="BO16" s="675">
        <v>0</v>
      </c>
      <c r="BP16" s="675"/>
      <c r="BQ16" s="675"/>
      <c r="BR16" s="675"/>
      <c r="BS16" s="648" t="s">
        <v>240</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t="s">
        <v>240</v>
      </c>
      <c r="CS16" s="643"/>
      <c r="CT16" s="643"/>
      <c r="CU16" s="643"/>
      <c r="CV16" s="643"/>
      <c r="CW16" s="643"/>
      <c r="CX16" s="643"/>
      <c r="CY16" s="644"/>
      <c r="CZ16" s="675" t="s">
        <v>184</v>
      </c>
      <c r="DA16" s="675"/>
      <c r="DB16" s="675"/>
      <c r="DC16" s="675"/>
      <c r="DD16" s="648" t="s">
        <v>184</v>
      </c>
      <c r="DE16" s="643"/>
      <c r="DF16" s="643"/>
      <c r="DG16" s="643"/>
      <c r="DH16" s="643"/>
      <c r="DI16" s="643"/>
      <c r="DJ16" s="643"/>
      <c r="DK16" s="643"/>
      <c r="DL16" s="643"/>
      <c r="DM16" s="643"/>
      <c r="DN16" s="643"/>
      <c r="DO16" s="643"/>
      <c r="DP16" s="644"/>
      <c r="DQ16" s="648" t="s">
        <v>184</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8024</v>
      </c>
      <c r="S17" s="643"/>
      <c r="T17" s="643"/>
      <c r="U17" s="643"/>
      <c r="V17" s="643"/>
      <c r="W17" s="643"/>
      <c r="X17" s="643"/>
      <c r="Y17" s="644"/>
      <c r="Z17" s="675">
        <v>0</v>
      </c>
      <c r="AA17" s="675"/>
      <c r="AB17" s="675"/>
      <c r="AC17" s="675"/>
      <c r="AD17" s="676">
        <v>8024</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184</v>
      </c>
      <c r="BH17" s="643"/>
      <c r="BI17" s="643"/>
      <c r="BJ17" s="643"/>
      <c r="BK17" s="643"/>
      <c r="BL17" s="643"/>
      <c r="BM17" s="643"/>
      <c r="BN17" s="644"/>
      <c r="BO17" s="675" t="s">
        <v>184</v>
      </c>
      <c r="BP17" s="675"/>
      <c r="BQ17" s="675"/>
      <c r="BR17" s="675"/>
      <c r="BS17" s="648" t="s">
        <v>184</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1353214</v>
      </c>
      <c r="CS17" s="643"/>
      <c r="CT17" s="643"/>
      <c r="CU17" s="643"/>
      <c r="CV17" s="643"/>
      <c r="CW17" s="643"/>
      <c r="CX17" s="643"/>
      <c r="CY17" s="644"/>
      <c r="CZ17" s="675">
        <v>7.4</v>
      </c>
      <c r="DA17" s="675"/>
      <c r="DB17" s="675"/>
      <c r="DC17" s="675"/>
      <c r="DD17" s="648" t="s">
        <v>184</v>
      </c>
      <c r="DE17" s="643"/>
      <c r="DF17" s="643"/>
      <c r="DG17" s="643"/>
      <c r="DH17" s="643"/>
      <c r="DI17" s="643"/>
      <c r="DJ17" s="643"/>
      <c r="DK17" s="643"/>
      <c r="DL17" s="643"/>
      <c r="DM17" s="643"/>
      <c r="DN17" s="643"/>
      <c r="DO17" s="643"/>
      <c r="DP17" s="644"/>
      <c r="DQ17" s="648">
        <v>1352868</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31696</v>
      </c>
      <c r="S18" s="643"/>
      <c r="T18" s="643"/>
      <c r="U18" s="643"/>
      <c r="V18" s="643"/>
      <c r="W18" s="643"/>
      <c r="X18" s="643"/>
      <c r="Y18" s="644"/>
      <c r="Z18" s="675">
        <v>0.2</v>
      </c>
      <c r="AA18" s="675"/>
      <c r="AB18" s="675"/>
      <c r="AC18" s="675"/>
      <c r="AD18" s="676">
        <v>31696</v>
      </c>
      <c r="AE18" s="676"/>
      <c r="AF18" s="676"/>
      <c r="AG18" s="676"/>
      <c r="AH18" s="676"/>
      <c r="AI18" s="676"/>
      <c r="AJ18" s="676"/>
      <c r="AK18" s="676"/>
      <c r="AL18" s="645">
        <v>0.4</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184</v>
      </c>
      <c r="BH18" s="643"/>
      <c r="BI18" s="643"/>
      <c r="BJ18" s="643"/>
      <c r="BK18" s="643"/>
      <c r="BL18" s="643"/>
      <c r="BM18" s="643"/>
      <c r="BN18" s="644"/>
      <c r="BO18" s="675" t="s">
        <v>184</v>
      </c>
      <c r="BP18" s="675"/>
      <c r="BQ18" s="675"/>
      <c r="BR18" s="675"/>
      <c r="BS18" s="648" t="s">
        <v>184</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184</v>
      </c>
      <c r="CS18" s="643"/>
      <c r="CT18" s="643"/>
      <c r="CU18" s="643"/>
      <c r="CV18" s="643"/>
      <c r="CW18" s="643"/>
      <c r="CX18" s="643"/>
      <c r="CY18" s="644"/>
      <c r="CZ18" s="675" t="s">
        <v>240</v>
      </c>
      <c r="DA18" s="675"/>
      <c r="DB18" s="675"/>
      <c r="DC18" s="675"/>
      <c r="DD18" s="648" t="s">
        <v>240</v>
      </c>
      <c r="DE18" s="643"/>
      <c r="DF18" s="643"/>
      <c r="DG18" s="643"/>
      <c r="DH18" s="643"/>
      <c r="DI18" s="643"/>
      <c r="DJ18" s="643"/>
      <c r="DK18" s="643"/>
      <c r="DL18" s="643"/>
      <c r="DM18" s="643"/>
      <c r="DN18" s="643"/>
      <c r="DO18" s="643"/>
      <c r="DP18" s="644"/>
      <c r="DQ18" s="648" t="s">
        <v>184</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31696</v>
      </c>
      <c r="S19" s="643"/>
      <c r="T19" s="643"/>
      <c r="U19" s="643"/>
      <c r="V19" s="643"/>
      <c r="W19" s="643"/>
      <c r="X19" s="643"/>
      <c r="Y19" s="644"/>
      <c r="Z19" s="675">
        <v>0.2</v>
      </c>
      <c r="AA19" s="675"/>
      <c r="AB19" s="675"/>
      <c r="AC19" s="675"/>
      <c r="AD19" s="676">
        <v>31696</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184</v>
      </c>
      <c r="BH19" s="643"/>
      <c r="BI19" s="643"/>
      <c r="BJ19" s="643"/>
      <c r="BK19" s="643"/>
      <c r="BL19" s="643"/>
      <c r="BM19" s="643"/>
      <c r="BN19" s="644"/>
      <c r="BO19" s="675" t="s">
        <v>184</v>
      </c>
      <c r="BP19" s="675"/>
      <c r="BQ19" s="675"/>
      <c r="BR19" s="675"/>
      <c r="BS19" s="648" t="s">
        <v>240</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184</v>
      </c>
      <c r="CS19" s="643"/>
      <c r="CT19" s="643"/>
      <c r="CU19" s="643"/>
      <c r="CV19" s="643"/>
      <c r="CW19" s="643"/>
      <c r="CX19" s="643"/>
      <c r="CY19" s="644"/>
      <c r="CZ19" s="675" t="s">
        <v>240</v>
      </c>
      <c r="DA19" s="675"/>
      <c r="DB19" s="675"/>
      <c r="DC19" s="675"/>
      <c r="DD19" s="648" t="s">
        <v>184</v>
      </c>
      <c r="DE19" s="643"/>
      <c r="DF19" s="643"/>
      <c r="DG19" s="643"/>
      <c r="DH19" s="643"/>
      <c r="DI19" s="643"/>
      <c r="DJ19" s="643"/>
      <c r="DK19" s="643"/>
      <c r="DL19" s="643"/>
      <c r="DM19" s="643"/>
      <c r="DN19" s="643"/>
      <c r="DO19" s="643"/>
      <c r="DP19" s="644"/>
      <c r="DQ19" s="648" t="s">
        <v>240</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t="s">
        <v>240</v>
      </c>
      <c r="S20" s="643"/>
      <c r="T20" s="643"/>
      <c r="U20" s="643"/>
      <c r="V20" s="643"/>
      <c r="W20" s="643"/>
      <c r="X20" s="643"/>
      <c r="Y20" s="644"/>
      <c r="Z20" s="675" t="s">
        <v>184</v>
      </c>
      <c r="AA20" s="675"/>
      <c r="AB20" s="675"/>
      <c r="AC20" s="675"/>
      <c r="AD20" s="676" t="s">
        <v>240</v>
      </c>
      <c r="AE20" s="676"/>
      <c r="AF20" s="676"/>
      <c r="AG20" s="676"/>
      <c r="AH20" s="676"/>
      <c r="AI20" s="676"/>
      <c r="AJ20" s="676"/>
      <c r="AK20" s="676"/>
      <c r="AL20" s="645" t="s">
        <v>184</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184</v>
      </c>
      <c r="BH20" s="643"/>
      <c r="BI20" s="643"/>
      <c r="BJ20" s="643"/>
      <c r="BK20" s="643"/>
      <c r="BL20" s="643"/>
      <c r="BM20" s="643"/>
      <c r="BN20" s="644"/>
      <c r="BO20" s="675" t="s">
        <v>240</v>
      </c>
      <c r="BP20" s="675"/>
      <c r="BQ20" s="675"/>
      <c r="BR20" s="675"/>
      <c r="BS20" s="648" t="s">
        <v>184</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18221514</v>
      </c>
      <c r="CS20" s="643"/>
      <c r="CT20" s="643"/>
      <c r="CU20" s="643"/>
      <c r="CV20" s="643"/>
      <c r="CW20" s="643"/>
      <c r="CX20" s="643"/>
      <c r="CY20" s="644"/>
      <c r="CZ20" s="675">
        <v>100</v>
      </c>
      <c r="DA20" s="675"/>
      <c r="DB20" s="675"/>
      <c r="DC20" s="675"/>
      <c r="DD20" s="648">
        <v>1190207</v>
      </c>
      <c r="DE20" s="643"/>
      <c r="DF20" s="643"/>
      <c r="DG20" s="643"/>
      <c r="DH20" s="643"/>
      <c r="DI20" s="643"/>
      <c r="DJ20" s="643"/>
      <c r="DK20" s="643"/>
      <c r="DL20" s="643"/>
      <c r="DM20" s="643"/>
      <c r="DN20" s="643"/>
      <c r="DO20" s="643"/>
      <c r="DP20" s="644"/>
      <c r="DQ20" s="648">
        <v>8880419</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t="s">
        <v>184</v>
      </c>
      <c r="S21" s="643"/>
      <c r="T21" s="643"/>
      <c r="U21" s="643"/>
      <c r="V21" s="643"/>
      <c r="W21" s="643"/>
      <c r="X21" s="643"/>
      <c r="Y21" s="644"/>
      <c r="Z21" s="675" t="s">
        <v>240</v>
      </c>
      <c r="AA21" s="675"/>
      <c r="AB21" s="675"/>
      <c r="AC21" s="675"/>
      <c r="AD21" s="676" t="s">
        <v>184</v>
      </c>
      <c r="AE21" s="676"/>
      <c r="AF21" s="676"/>
      <c r="AG21" s="676"/>
      <c r="AH21" s="676"/>
      <c r="AI21" s="676"/>
      <c r="AJ21" s="676"/>
      <c r="AK21" s="676"/>
      <c r="AL21" s="645" t="s">
        <v>184</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184</v>
      </c>
      <c r="BH21" s="643"/>
      <c r="BI21" s="643"/>
      <c r="BJ21" s="643"/>
      <c r="BK21" s="643"/>
      <c r="BL21" s="643"/>
      <c r="BM21" s="643"/>
      <c r="BN21" s="644"/>
      <c r="BO21" s="675" t="s">
        <v>184</v>
      </c>
      <c r="BP21" s="675"/>
      <c r="BQ21" s="675"/>
      <c r="BR21" s="675"/>
      <c r="BS21" s="648" t="s">
        <v>184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3679686</v>
      </c>
      <c r="S22" s="643"/>
      <c r="T22" s="643"/>
      <c r="U22" s="643"/>
      <c r="V22" s="643"/>
      <c r="W22" s="643"/>
      <c r="X22" s="643"/>
      <c r="Y22" s="644"/>
      <c r="Z22" s="675">
        <v>19.399999999999999</v>
      </c>
      <c r="AA22" s="675"/>
      <c r="AB22" s="675"/>
      <c r="AC22" s="675"/>
      <c r="AD22" s="676">
        <v>3478045</v>
      </c>
      <c r="AE22" s="676"/>
      <c r="AF22" s="676"/>
      <c r="AG22" s="676"/>
      <c r="AH22" s="676"/>
      <c r="AI22" s="676"/>
      <c r="AJ22" s="676"/>
      <c r="AK22" s="676"/>
      <c r="AL22" s="645">
        <v>49</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184</v>
      </c>
      <c r="BH22" s="643"/>
      <c r="BI22" s="643"/>
      <c r="BJ22" s="643"/>
      <c r="BK22" s="643"/>
      <c r="BL22" s="643"/>
      <c r="BM22" s="643"/>
      <c r="BN22" s="644"/>
      <c r="BO22" s="675" t="s">
        <v>184</v>
      </c>
      <c r="BP22" s="675"/>
      <c r="BQ22" s="675"/>
      <c r="BR22" s="675"/>
      <c r="BS22" s="648" t="s">
        <v>184</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3478045</v>
      </c>
      <c r="S23" s="643"/>
      <c r="T23" s="643"/>
      <c r="U23" s="643"/>
      <c r="V23" s="643"/>
      <c r="W23" s="643"/>
      <c r="X23" s="643"/>
      <c r="Y23" s="644"/>
      <c r="Z23" s="675">
        <v>18.399999999999999</v>
      </c>
      <c r="AA23" s="675"/>
      <c r="AB23" s="675"/>
      <c r="AC23" s="675"/>
      <c r="AD23" s="676">
        <v>3478045</v>
      </c>
      <c r="AE23" s="676"/>
      <c r="AF23" s="676"/>
      <c r="AG23" s="676"/>
      <c r="AH23" s="676"/>
      <c r="AI23" s="676"/>
      <c r="AJ23" s="676"/>
      <c r="AK23" s="676"/>
      <c r="AL23" s="645">
        <v>49</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184</v>
      </c>
      <c r="BH23" s="643"/>
      <c r="BI23" s="643"/>
      <c r="BJ23" s="643"/>
      <c r="BK23" s="643"/>
      <c r="BL23" s="643"/>
      <c r="BM23" s="643"/>
      <c r="BN23" s="644"/>
      <c r="BO23" s="675" t="s">
        <v>184</v>
      </c>
      <c r="BP23" s="675"/>
      <c r="BQ23" s="675"/>
      <c r="BR23" s="675"/>
      <c r="BS23" s="648" t="s">
        <v>184</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201641</v>
      </c>
      <c r="S24" s="643"/>
      <c r="T24" s="643"/>
      <c r="U24" s="643"/>
      <c r="V24" s="643"/>
      <c r="W24" s="643"/>
      <c r="X24" s="643"/>
      <c r="Y24" s="644"/>
      <c r="Z24" s="675">
        <v>1.1000000000000001</v>
      </c>
      <c r="AA24" s="675"/>
      <c r="AB24" s="675"/>
      <c r="AC24" s="675"/>
      <c r="AD24" s="676" t="s">
        <v>184</v>
      </c>
      <c r="AE24" s="676"/>
      <c r="AF24" s="676"/>
      <c r="AG24" s="676"/>
      <c r="AH24" s="676"/>
      <c r="AI24" s="676"/>
      <c r="AJ24" s="676"/>
      <c r="AK24" s="676"/>
      <c r="AL24" s="645" t="s">
        <v>240</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184</v>
      </c>
      <c r="BH24" s="643"/>
      <c r="BI24" s="643"/>
      <c r="BJ24" s="643"/>
      <c r="BK24" s="643"/>
      <c r="BL24" s="643"/>
      <c r="BM24" s="643"/>
      <c r="BN24" s="644"/>
      <c r="BO24" s="675" t="s">
        <v>184</v>
      </c>
      <c r="BP24" s="675"/>
      <c r="BQ24" s="675"/>
      <c r="BR24" s="675"/>
      <c r="BS24" s="648" t="s">
        <v>184</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7741060</v>
      </c>
      <c r="CS24" s="698"/>
      <c r="CT24" s="698"/>
      <c r="CU24" s="698"/>
      <c r="CV24" s="698"/>
      <c r="CW24" s="698"/>
      <c r="CX24" s="698"/>
      <c r="CY24" s="741"/>
      <c r="CZ24" s="742">
        <v>42.5</v>
      </c>
      <c r="DA24" s="717"/>
      <c r="DB24" s="717"/>
      <c r="DC24" s="745"/>
      <c r="DD24" s="740">
        <v>4268336</v>
      </c>
      <c r="DE24" s="698"/>
      <c r="DF24" s="698"/>
      <c r="DG24" s="698"/>
      <c r="DH24" s="698"/>
      <c r="DI24" s="698"/>
      <c r="DJ24" s="698"/>
      <c r="DK24" s="741"/>
      <c r="DL24" s="740">
        <v>3851239</v>
      </c>
      <c r="DM24" s="698"/>
      <c r="DN24" s="698"/>
      <c r="DO24" s="698"/>
      <c r="DP24" s="698"/>
      <c r="DQ24" s="698"/>
      <c r="DR24" s="698"/>
      <c r="DS24" s="698"/>
      <c r="DT24" s="698"/>
      <c r="DU24" s="698"/>
      <c r="DV24" s="741"/>
      <c r="DW24" s="742">
        <v>52.3</v>
      </c>
      <c r="DX24" s="717"/>
      <c r="DY24" s="717"/>
      <c r="DZ24" s="717"/>
      <c r="EA24" s="717"/>
      <c r="EB24" s="717"/>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184</v>
      </c>
      <c r="S25" s="643"/>
      <c r="T25" s="643"/>
      <c r="U25" s="643"/>
      <c r="V25" s="643"/>
      <c r="W25" s="643"/>
      <c r="X25" s="643"/>
      <c r="Y25" s="644"/>
      <c r="Z25" s="675" t="s">
        <v>240</v>
      </c>
      <c r="AA25" s="675"/>
      <c r="AB25" s="675"/>
      <c r="AC25" s="675"/>
      <c r="AD25" s="676" t="s">
        <v>184</v>
      </c>
      <c r="AE25" s="676"/>
      <c r="AF25" s="676"/>
      <c r="AG25" s="676"/>
      <c r="AH25" s="676"/>
      <c r="AI25" s="676"/>
      <c r="AJ25" s="676"/>
      <c r="AK25" s="676"/>
      <c r="AL25" s="645" t="s">
        <v>184</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184</v>
      </c>
      <c r="BH25" s="643"/>
      <c r="BI25" s="643"/>
      <c r="BJ25" s="643"/>
      <c r="BK25" s="643"/>
      <c r="BL25" s="643"/>
      <c r="BM25" s="643"/>
      <c r="BN25" s="644"/>
      <c r="BO25" s="675" t="s">
        <v>184</v>
      </c>
      <c r="BP25" s="675"/>
      <c r="BQ25" s="675"/>
      <c r="BR25" s="675"/>
      <c r="BS25" s="648" t="s">
        <v>184</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2072155</v>
      </c>
      <c r="CS25" s="661"/>
      <c r="CT25" s="661"/>
      <c r="CU25" s="661"/>
      <c r="CV25" s="661"/>
      <c r="CW25" s="661"/>
      <c r="CX25" s="661"/>
      <c r="CY25" s="662"/>
      <c r="CZ25" s="645">
        <v>11.4</v>
      </c>
      <c r="DA25" s="663"/>
      <c r="DB25" s="663"/>
      <c r="DC25" s="664"/>
      <c r="DD25" s="648">
        <v>1780284</v>
      </c>
      <c r="DE25" s="661"/>
      <c r="DF25" s="661"/>
      <c r="DG25" s="661"/>
      <c r="DH25" s="661"/>
      <c r="DI25" s="661"/>
      <c r="DJ25" s="661"/>
      <c r="DK25" s="662"/>
      <c r="DL25" s="648">
        <v>1578838</v>
      </c>
      <c r="DM25" s="661"/>
      <c r="DN25" s="661"/>
      <c r="DO25" s="661"/>
      <c r="DP25" s="661"/>
      <c r="DQ25" s="661"/>
      <c r="DR25" s="661"/>
      <c r="DS25" s="661"/>
      <c r="DT25" s="661"/>
      <c r="DU25" s="661"/>
      <c r="DV25" s="662"/>
      <c r="DW25" s="645">
        <v>21.4</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7263602</v>
      </c>
      <c r="S26" s="643"/>
      <c r="T26" s="643"/>
      <c r="U26" s="643"/>
      <c r="V26" s="643"/>
      <c r="W26" s="643"/>
      <c r="X26" s="643"/>
      <c r="Y26" s="644"/>
      <c r="Z26" s="675">
        <v>38.4</v>
      </c>
      <c r="AA26" s="675"/>
      <c r="AB26" s="675"/>
      <c r="AC26" s="675"/>
      <c r="AD26" s="676">
        <v>7061961</v>
      </c>
      <c r="AE26" s="676"/>
      <c r="AF26" s="676"/>
      <c r="AG26" s="676"/>
      <c r="AH26" s="676"/>
      <c r="AI26" s="676"/>
      <c r="AJ26" s="676"/>
      <c r="AK26" s="676"/>
      <c r="AL26" s="645">
        <v>99.5</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184</v>
      </c>
      <c r="BH26" s="643"/>
      <c r="BI26" s="643"/>
      <c r="BJ26" s="643"/>
      <c r="BK26" s="643"/>
      <c r="BL26" s="643"/>
      <c r="BM26" s="643"/>
      <c r="BN26" s="644"/>
      <c r="BO26" s="675" t="s">
        <v>240</v>
      </c>
      <c r="BP26" s="675"/>
      <c r="BQ26" s="675"/>
      <c r="BR26" s="675"/>
      <c r="BS26" s="648" t="s">
        <v>240</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1103247</v>
      </c>
      <c r="CS26" s="643"/>
      <c r="CT26" s="643"/>
      <c r="CU26" s="643"/>
      <c r="CV26" s="643"/>
      <c r="CW26" s="643"/>
      <c r="CX26" s="643"/>
      <c r="CY26" s="644"/>
      <c r="CZ26" s="645">
        <v>6.1</v>
      </c>
      <c r="DA26" s="663"/>
      <c r="DB26" s="663"/>
      <c r="DC26" s="664"/>
      <c r="DD26" s="648">
        <v>1035015</v>
      </c>
      <c r="DE26" s="643"/>
      <c r="DF26" s="643"/>
      <c r="DG26" s="643"/>
      <c r="DH26" s="643"/>
      <c r="DI26" s="643"/>
      <c r="DJ26" s="643"/>
      <c r="DK26" s="644"/>
      <c r="DL26" s="648" t="s">
        <v>184</v>
      </c>
      <c r="DM26" s="643"/>
      <c r="DN26" s="643"/>
      <c r="DO26" s="643"/>
      <c r="DP26" s="643"/>
      <c r="DQ26" s="643"/>
      <c r="DR26" s="643"/>
      <c r="DS26" s="643"/>
      <c r="DT26" s="643"/>
      <c r="DU26" s="643"/>
      <c r="DV26" s="644"/>
      <c r="DW26" s="645" t="s">
        <v>184</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2687</v>
      </c>
      <c r="S27" s="643"/>
      <c r="T27" s="643"/>
      <c r="U27" s="643"/>
      <c r="V27" s="643"/>
      <c r="W27" s="643"/>
      <c r="X27" s="643"/>
      <c r="Y27" s="644"/>
      <c r="Z27" s="675">
        <v>0</v>
      </c>
      <c r="AA27" s="675"/>
      <c r="AB27" s="675"/>
      <c r="AC27" s="675"/>
      <c r="AD27" s="676">
        <v>2687</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2840443</v>
      </c>
      <c r="BH27" s="643"/>
      <c r="BI27" s="643"/>
      <c r="BJ27" s="643"/>
      <c r="BK27" s="643"/>
      <c r="BL27" s="643"/>
      <c r="BM27" s="643"/>
      <c r="BN27" s="644"/>
      <c r="BO27" s="675">
        <v>100</v>
      </c>
      <c r="BP27" s="675"/>
      <c r="BQ27" s="675"/>
      <c r="BR27" s="675"/>
      <c r="BS27" s="648" t="s">
        <v>184</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4315691</v>
      </c>
      <c r="CS27" s="661"/>
      <c r="CT27" s="661"/>
      <c r="CU27" s="661"/>
      <c r="CV27" s="661"/>
      <c r="CW27" s="661"/>
      <c r="CX27" s="661"/>
      <c r="CY27" s="662"/>
      <c r="CZ27" s="645">
        <v>23.7</v>
      </c>
      <c r="DA27" s="663"/>
      <c r="DB27" s="663"/>
      <c r="DC27" s="664"/>
      <c r="DD27" s="648">
        <v>1135184</v>
      </c>
      <c r="DE27" s="661"/>
      <c r="DF27" s="661"/>
      <c r="DG27" s="661"/>
      <c r="DH27" s="661"/>
      <c r="DI27" s="661"/>
      <c r="DJ27" s="661"/>
      <c r="DK27" s="662"/>
      <c r="DL27" s="648">
        <v>919533</v>
      </c>
      <c r="DM27" s="661"/>
      <c r="DN27" s="661"/>
      <c r="DO27" s="661"/>
      <c r="DP27" s="661"/>
      <c r="DQ27" s="661"/>
      <c r="DR27" s="661"/>
      <c r="DS27" s="661"/>
      <c r="DT27" s="661"/>
      <c r="DU27" s="661"/>
      <c r="DV27" s="662"/>
      <c r="DW27" s="645">
        <v>12.5</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329873</v>
      </c>
      <c r="S28" s="643"/>
      <c r="T28" s="643"/>
      <c r="U28" s="643"/>
      <c r="V28" s="643"/>
      <c r="W28" s="643"/>
      <c r="X28" s="643"/>
      <c r="Y28" s="644"/>
      <c r="Z28" s="675">
        <v>1.7</v>
      </c>
      <c r="AA28" s="675"/>
      <c r="AB28" s="675"/>
      <c r="AC28" s="675"/>
      <c r="AD28" s="676">
        <v>334</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1353214</v>
      </c>
      <c r="CS28" s="643"/>
      <c r="CT28" s="643"/>
      <c r="CU28" s="643"/>
      <c r="CV28" s="643"/>
      <c r="CW28" s="643"/>
      <c r="CX28" s="643"/>
      <c r="CY28" s="644"/>
      <c r="CZ28" s="645">
        <v>7.4</v>
      </c>
      <c r="DA28" s="663"/>
      <c r="DB28" s="663"/>
      <c r="DC28" s="664"/>
      <c r="DD28" s="648">
        <v>1352868</v>
      </c>
      <c r="DE28" s="643"/>
      <c r="DF28" s="643"/>
      <c r="DG28" s="643"/>
      <c r="DH28" s="643"/>
      <c r="DI28" s="643"/>
      <c r="DJ28" s="643"/>
      <c r="DK28" s="644"/>
      <c r="DL28" s="648">
        <v>1352868</v>
      </c>
      <c r="DM28" s="643"/>
      <c r="DN28" s="643"/>
      <c r="DO28" s="643"/>
      <c r="DP28" s="643"/>
      <c r="DQ28" s="643"/>
      <c r="DR28" s="643"/>
      <c r="DS28" s="643"/>
      <c r="DT28" s="643"/>
      <c r="DU28" s="643"/>
      <c r="DV28" s="644"/>
      <c r="DW28" s="645">
        <v>18.399999999999999</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43671</v>
      </c>
      <c r="S29" s="643"/>
      <c r="T29" s="643"/>
      <c r="U29" s="643"/>
      <c r="V29" s="643"/>
      <c r="W29" s="643"/>
      <c r="X29" s="643"/>
      <c r="Y29" s="644"/>
      <c r="Z29" s="675">
        <v>0.2</v>
      </c>
      <c r="AA29" s="675"/>
      <c r="AB29" s="675"/>
      <c r="AC29" s="675"/>
      <c r="AD29" s="676">
        <v>10334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1353214</v>
      </c>
      <c r="CS29" s="661"/>
      <c r="CT29" s="661"/>
      <c r="CU29" s="661"/>
      <c r="CV29" s="661"/>
      <c r="CW29" s="661"/>
      <c r="CX29" s="661"/>
      <c r="CY29" s="662"/>
      <c r="CZ29" s="645">
        <v>7.4</v>
      </c>
      <c r="DA29" s="663"/>
      <c r="DB29" s="663"/>
      <c r="DC29" s="664"/>
      <c r="DD29" s="648">
        <v>1352868</v>
      </c>
      <c r="DE29" s="661"/>
      <c r="DF29" s="661"/>
      <c r="DG29" s="661"/>
      <c r="DH29" s="661"/>
      <c r="DI29" s="661"/>
      <c r="DJ29" s="661"/>
      <c r="DK29" s="662"/>
      <c r="DL29" s="648">
        <v>1352868</v>
      </c>
      <c r="DM29" s="661"/>
      <c r="DN29" s="661"/>
      <c r="DO29" s="661"/>
      <c r="DP29" s="661"/>
      <c r="DQ29" s="661"/>
      <c r="DR29" s="661"/>
      <c r="DS29" s="661"/>
      <c r="DT29" s="661"/>
      <c r="DU29" s="661"/>
      <c r="DV29" s="662"/>
      <c r="DW29" s="645">
        <v>18.399999999999999</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20042</v>
      </c>
      <c r="S30" s="643"/>
      <c r="T30" s="643"/>
      <c r="U30" s="643"/>
      <c r="V30" s="643"/>
      <c r="W30" s="643"/>
      <c r="X30" s="643"/>
      <c r="Y30" s="644"/>
      <c r="Z30" s="675">
        <v>0.1</v>
      </c>
      <c r="AA30" s="675"/>
      <c r="AB30" s="675"/>
      <c r="AC30" s="675"/>
      <c r="AD30" s="676">
        <v>333</v>
      </c>
      <c r="AE30" s="676"/>
      <c r="AF30" s="676"/>
      <c r="AG30" s="676"/>
      <c r="AH30" s="676"/>
      <c r="AI30" s="676"/>
      <c r="AJ30" s="676"/>
      <c r="AK30" s="676"/>
      <c r="AL30" s="645">
        <v>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1276431</v>
      </c>
      <c r="CS30" s="643"/>
      <c r="CT30" s="643"/>
      <c r="CU30" s="643"/>
      <c r="CV30" s="643"/>
      <c r="CW30" s="643"/>
      <c r="CX30" s="643"/>
      <c r="CY30" s="644"/>
      <c r="CZ30" s="645">
        <v>7</v>
      </c>
      <c r="DA30" s="663"/>
      <c r="DB30" s="663"/>
      <c r="DC30" s="664"/>
      <c r="DD30" s="648">
        <v>1276085</v>
      </c>
      <c r="DE30" s="643"/>
      <c r="DF30" s="643"/>
      <c r="DG30" s="643"/>
      <c r="DH30" s="643"/>
      <c r="DI30" s="643"/>
      <c r="DJ30" s="643"/>
      <c r="DK30" s="644"/>
      <c r="DL30" s="648">
        <v>1276085</v>
      </c>
      <c r="DM30" s="643"/>
      <c r="DN30" s="643"/>
      <c r="DO30" s="643"/>
      <c r="DP30" s="643"/>
      <c r="DQ30" s="643"/>
      <c r="DR30" s="643"/>
      <c r="DS30" s="643"/>
      <c r="DT30" s="643"/>
      <c r="DU30" s="643"/>
      <c r="DV30" s="644"/>
      <c r="DW30" s="645">
        <v>17.3</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6717288</v>
      </c>
      <c r="S31" s="643"/>
      <c r="T31" s="643"/>
      <c r="U31" s="643"/>
      <c r="V31" s="643"/>
      <c r="W31" s="643"/>
      <c r="X31" s="643"/>
      <c r="Y31" s="644"/>
      <c r="Z31" s="675">
        <v>35.5</v>
      </c>
      <c r="AA31" s="675"/>
      <c r="AB31" s="675"/>
      <c r="AC31" s="675"/>
      <c r="AD31" s="676" t="s">
        <v>184</v>
      </c>
      <c r="AE31" s="676"/>
      <c r="AF31" s="676"/>
      <c r="AG31" s="676"/>
      <c r="AH31" s="676"/>
      <c r="AI31" s="676"/>
      <c r="AJ31" s="676"/>
      <c r="AK31" s="676"/>
      <c r="AL31" s="645" t="s">
        <v>240</v>
      </c>
      <c r="AM31" s="646"/>
      <c r="AN31" s="646"/>
      <c r="AO31" s="677"/>
      <c r="AP31" s="719" t="s">
        <v>312</v>
      </c>
      <c r="AQ31" s="720"/>
      <c r="AR31" s="720"/>
      <c r="AS31" s="720"/>
      <c r="AT31" s="725" t="s">
        <v>313</v>
      </c>
      <c r="AU31" s="231"/>
      <c r="AV31" s="231"/>
      <c r="AW31" s="231"/>
      <c r="AX31" s="712" t="s">
        <v>187</v>
      </c>
      <c r="AY31" s="713"/>
      <c r="AZ31" s="713"/>
      <c r="BA31" s="713"/>
      <c r="BB31" s="713"/>
      <c r="BC31" s="713"/>
      <c r="BD31" s="713"/>
      <c r="BE31" s="713"/>
      <c r="BF31" s="714"/>
      <c r="BG31" s="715">
        <v>98.4</v>
      </c>
      <c r="BH31" s="716"/>
      <c r="BI31" s="716"/>
      <c r="BJ31" s="716"/>
      <c r="BK31" s="716"/>
      <c r="BL31" s="716"/>
      <c r="BM31" s="717">
        <v>96.2</v>
      </c>
      <c r="BN31" s="716"/>
      <c r="BO31" s="716"/>
      <c r="BP31" s="716"/>
      <c r="BQ31" s="718"/>
      <c r="BR31" s="715">
        <v>98.1</v>
      </c>
      <c r="BS31" s="716"/>
      <c r="BT31" s="716"/>
      <c r="BU31" s="716"/>
      <c r="BV31" s="716"/>
      <c r="BW31" s="716"/>
      <c r="BX31" s="717">
        <v>95.7</v>
      </c>
      <c r="BY31" s="716"/>
      <c r="BZ31" s="716"/>
      <c r="CA31" s="716"/>
      <c r="CB31" s="718"/>
      <c r="CD31" s="733"/>
      <c r="CE31" s="734"/>
      <c r="CF31" s="689" t="s">
        <v>314</v>
      </c>
      <c r="CG31" s="686"/>
      <c r="CH31" s="686"/>
      <c r="CI31" s="686"/>
      <c r="CJ31" s="686"/>
      <c r="CK31" s="686"/>
      <c r="CL31" s="686"/>
      <c r="CM31" s="686"/>
      <c r="CN31" s="686"/>
      <c r="CO31" s="686"/>
      <c r="CP31" s="686"/>
      <c r="CQ31" s="687"/>
      <c r="CR31" s="642">
        <v>76783</v>
      </c>
      <c r="CS31" s="661"/>
      <c r="CT31" s="661"/>
      <c r="CU31" s="661"/>
      <c r="CV31" s="661"/>
      <c r="CW31" s="661"/>
      <c r="CX31" s="661"/>
      <c r="CY31" s="662"/>
      <c r="CZ31" s="645">
        <v>0.4</v>
      </c>
      <c r="DA31" s="663"/>
      <c r="DB31" s="663"/>
      <c r="DC31" s="664"/>
      <c r="DD31" s="648">
        <v>76783</v>
      </c>
      <c r="DE31" s="661"/>
      <c r="DF31" s="661"/>
      <c r="DG31" s="661"/>
      <c r="DH31" s="661"/>
      <c r="DI31" s="661"/>
      <c r="DJ31" s="661"/>
      <c r="DK31" s="662"/>
      <c r="DL31" s="648">
        <v>76783</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15">
      <c r="B32" s="709" t="s">
        <v>315</v>
      </c>
      <c r="C32" s="710"/>
      <c r="D32" s="710"/>
      <c r="E32" s="710"/>
      <c r="F32" s="710"/>
      <c r="G32" s="710"/>
      <c r="H32" s="710"/>
      <c r="I32" s="710"/>
      <c r="J32" s="710"/>
      <c r="K32" s="710"/>
      <c r="L32" s="710"/>
      <c r="M32" s="710"/>
      <c r="N32" s="710"/>
      <c r="O32" s="710"/>
      <c r="P32" s="710"/>
      <c r="Q32" s="711"/>
      <c r="R32" s="642">
        <v>8062</v>
      </c>
      <c r="S32" s="643"/>
      <c r="T32" s="643"/>
      <c r="U32" s="643"/>
      <c r="V32" s="643"/>
      <c r="W32" s="643"/>
      <c r="X32" s="643"/>
      <c r="Y32" s="644"/>
      <c r="Z32" s="675">
        <v>0</v>
      </c>
      <c r="AA32" s="675"/>
      <c r="AB32" s="675"/>
      <c r="AC32" s="675"/>
      <c r="AD32" s="676">
        <v>8062</v>
      </c>
      <c r="AE32" s="676"/>
      <c r="AF32" s="676"/>
      <c r="AG32" s="676"/>
      <c r="AH32" s="676"/>
      <c r="AI32" s="676"/>
      <c r="AJ32" s="676"/>
      <c r="AK32" s="676"/>
      <c r="AL32" s="645">
        <v>0.1</v>
      </c>
      <c r="AM32" s="646"/>
      <c r="AN32" s="646"/>
      <c r="AO32" s="677"/>
      <c r="AP32" s="721"/>
      <c r="AQ32" s="722"/>
      <c r="AR32" s="722"/>
      <c r="AS32" s="722"/>
      <c r="AT32" s="726"/>
      <c r="AU32" s="230" t="s">
        <v>316</v>
      </c>
      <c r="AV32" s="230"/>
      <c r="AW32" s="230"/>
      <c r="AX32" s="639" t="s">
        <v>317</v>
      </c>
      <c r="AY32" s="640"/>
      <c r="AZ32" s="640"/>
      <c r="BA32" s="640"/>
      <c r="BB32" s="640"/>
      <c r="BC32" s="640"/>
      <c r="BD32" s="640"/>
      <c r="BE32" s="640"/>
      <c r="BF32" s="641"/>
      <c r="BG32" s="707">
        <v>99.1</v>
      </c>
      <c r="BH32" s="661"/>
      <c r="BI32" s="661"/>
      <c r="BJ32" s="661"/>
      <c r="BK32" s="661"/>
      <c r="BL32" s="661"/>
      <c r="BM32" s="646">
        <v>97.5</v>
      </c>
      <c r="BN32" s="708"/>
      <c r="BO32" s="708"/>
      <c r="BP32" s="708"/>
      <c r="BQ32" s="685"/>
      <c r="BR32" s="707">
        <v>98.9</v>
      </c>
      <c r="BS32" s="661"/>
      <c r="BT32" s="661"/>
      <c r="BU32" s="661"/>
      <c r="BV32" s="661"/>
      <c r="BW32" s="661"/>
      <c r="BX32" s="646">
        <v>97.1</v>
      </c>
      <c r="BY32" s="708"/>
      <c r="BZ32" s="708"/>
      <c r="CA32" s="708"/>
      <c r="CB32" s="685"/>
      <c r="CD32" s="735"/>
      <c r="CE32" s="736"/>
      <c r="CF32" s="689" t="s">
        <v>318</v>
      </c>
      <c r="CG32" s="686"/>
      <c r="CH32" s="686"/>
      <c r="CI32" s="686"/>
      <c r="CJ32" s="686"/>
      <c r="CK32" s="686"/>
      <c r="CL32" s="686"/>
      <c r="CM32" s="686"/>
      <c r="CN32" s="686"/>
      <c r="CO32" s="686"/>
      <c r="CP32" s="686"/>
      <c r="CQ32" s="687"/>
      <c r="CR32" s="642" t="s">
        <v>240</v>
      </c>
      <c r="CS32" s="643"/>
      <c r="CT32" s="643"/>
      <c r="CU32" s="643"/>
      <c r="CV32" s="643"/>
      <c r="CW32" s="643"/>
      <c r="CX32" s="643"/>
      <c r="CY32" s="644"/>
      <c r="CZ32" s="645" t="s">
        <v>240</v>
      </c>
      <c r="DA32" s="663"/>
      <c r="DB32" s="663"/>
      <c r="DC32" s="664"/>
      <c r="DD32" s="648" t="s">
        <v>184</v>
      </c>
      <c r="DE32" s="643"/>
      <c r="DF32" s="643"/>
      <c r="DG32" s="643"/>
      <c r="DH32" s="643"/>
      <c r="DI32" s="643"/>
      <c r="DJ32" s="643"/>
      <c r="DK32" s="644"/>
      <c r="DL32" s="648" t="s">
        <v>184</v>
      </c>
      <c r="DM32" s="643"/>
      <c r="DN32" s="643"/>
      <c r="DO32" s="643"/>
      <c r="DP32" s="643"/>
      <c r="DQ32" s="643"/>
      <c r="DR32" s="643"/>
      <c r="DS32" s="643"/>
      <c r="DT32" s="643"/>
      <c r="DU32" s="643"/>
      <c r="DV32" s="644"/>
      <c r="DW32" s="645" t="s">
        <v>184</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2099240</v>
      </c>
      <c r="S33" s="643"/>
      <c r="T33" s="643"/>
      <c r="U33" s="643"/>
      <c r="V33" s="643"/>
      <c r="W33" s="643"/>
      <c r="X33" s="643"/>
      <c r="Y33" s="644"/>
      <c r="Z33" s="675">
        <v>11.1</v>
      </c>
      <c r="AA33" s="675"/>
      <c r="AB33" s="675"/>
      <c r="AC33" s="675"/>
      <c r="AD33" s="676" t="s">
        <v>240</v>
      </c>
      <c r="AE33" s="676"/>
      <c r="AF33" s="676"/>
      <c r="AG33" s="676"/>
      <c r="AH33" s="676"/>
      <c r="AI33" s="676"/>
      <c r="AJ33" s="676"/>
      <c r="AK33" s="676"/>
      <c r="AL33" s="645" t="s">
        <v>184</v>
      </c>
      <c r="AM33" s="646"/>
      <c r="AN33" s="646"/>
      <c r="AO33" s="677"/>
      <c r="AP33" s="723"/>
      <c r="AQ33" s="724"/>
      <c r="AR33" s="724"/>
      <c r="AS33" s="724"/>
      <c r="AT33" s="727"/>
      <c r="AU33" s="232"/>
      <c r="AV33" s="232"/>
      <c r="AW33" s="232"/>
      <c r="AX33" s="623" t="s">
        <v>320</v>
      </c>
      <c r="AY33" s="624"/>
      <c r="AZ33" s="624"/>
      <c r="BA33" s="624"/>
      <c r="BB33" s="624"/>
      <c r="BC33" s="624"/>
      <c r="BD33" s="624"/>
      <c r="BE33" s="624"/>
      <c r="BF33" s="625"/>
      <c r="BG33" s="706">
        <v>97.6</v>
      </c>
      <c r="BH33" s="627"/>
      <c r="BI33" s="627"/>
      <c r="BJ33" s="627"/>
      <c r="BK33" s="627"/>
      <c r="BL33" s="627"/>
      <c r="BM33" s="669">
        <v>94.9</v>
      </c>
      <c r="BN33" s="627"/>
      <c r="BO33" s="627"/>
      <c r="BP33" s="627"/>
      <c r="BQ33" s="671"/>
      <c r="BR33" s="706">
        <v>97.1</v>
      </c>
      <c r="BS33" s="627"/>
      <c r="BT33" s="627"/>
      <c r="BU33" s="627"/>
      <c r="BV33" s="627"/>
      <c r="BW33" s="627"/>
      <c r="BX33" s="669">
        <v>94</v>
      </c>
      <c r="BY33" s="627"/>
      <c r="BZ33" s="627"/>
      <c r="CA33" s="627"/>
      <c r="CB33" s="671"/>
      <c r="CD33" s="689" t="s">
        <v>321</v>
      </c>
      <c r="CE33" s="686"/>
      <c r="CF33" s="686"/>
      <c r="CG33" s="686"/>
      <c r="CH33" s="686"/>
      <c r="CI33" s="686"/>
      <c r="CJ33" s="686"/>
      <c r="CK33" s="686"/>
      <c r="CL33" s="686"/>
      <c r="CM33" s="686"/>
      <c r="CN33" s="686"/>
      <c r="CO33" s="686"/>
      <c r="CP33" s="686"/>
      <c r="CQ33" s="687"/>
      <c r="CR33" s="642">
        <v>9290247</v>
      </c>
      <c r="CS33" s="661"/>
      <c r="CT33" s="661"/>
      <c r="CU33" s="661"/>
      <c r="CV33" s="661"/>
      <c r="CW33" s="661"/>
      <c r="CX33" s="661"/>
      <c r="CY33" s="662"/>
      <c r="CZ33" s="645">
        <v>51</v>
      </c>
      <c r="DA33" s="663"/>
      <c r="DB33" s="663"/>
      <c r="DC33" s="664"/>
      <c r="DD33" s="648">
        <v>4546344</v>
      </c>
      <c r="DE33" s="661"/>
      <c r="DF33" s="661"/>
      <c r="DG33" s="661"/>
      <c r="DH33" s="661"/>
      <c r="DI33" s="661"/>
      <c r="DJ33" s="661"/>
      <c r="DK33" s="662"/>
      <c r="DL33" s="648">
        <v>2252889</v>
      </c>
      <c r="DM33" s="661"/>
      <c r="DN33" s="661"/>
      <c r="DO33" s="661"/>
      <c r="DP33" s="661"/>
      <c r="DQ33" s="661"/>
      <c r="DR33" s="661"/>
      <c r="DS33" s="661"/>
      <c r="DT33" s="661"/>
      <c r="DU33" s="661"/>
      <c r="DV33" s="662"/>
      <c r="DW33" s="645">
        <v>30.6</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22642</v>
      </c>
      <c r="S34" s="643"/>
      <c r="T34" s="643"/>
      <c r="U34" s="643"/>
      <c r="V34" s="643"/>
      <c r="W34" s="643"/>
      <c r="X34" s="643"/>
      <c r="Y34" s="644"/>
      <c r="Z34" s="675">
        <v>0.1</v>
      </c>
      <c r="AA34" s="675"/>
      <c r="AB34" s="675"/>
      <c r="AC34" s="675"/>
      <c r="AD34" s="676">
        <v>12408</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2044063</v>
      </c>
      <c r="CS34" s="643"/>
      <c r="CT34" s="643"/>
      <c r="CU34" s="643"/>
      <c r="CV34" s="643"/>
      <c r="CW34" s="643"/>
      <c r="CX34" s="643"/>
      <c r="CY34" s="644"/>
      <c r="CZ34" s="645">
        <v>11.2</v>
      </c>
      <c r="DA34" s="663"/>
      <c r="DB34" s="663"/>
      <c r="DC34" s="664"/>
      <c r="DD34" s="648">
        <v>1343193</v>
      </c>
      <c r="DE34" s="643"/>
      <c r="DF34" s="643"/>
      <c r="DG34" s="643"/>
      <c r="DH34" s="643"/>
      <c r="DI34" s="643"/>
      <c r="DJ34" s="643"/>
      <c r="DK34" s="644"/>
      <c r="DL34" s="648">
        <v>613478</v>
      </c>
      <c r="DM34" s="643"/>
      <c r="DN34" s="643"/>
      <c r="DO34" s="643"/>
      <c r="DP34" s="643"/>
      <c r="DQ34" s="643"/>
      <c r="DR34" s="643"/>
      <c r="DS34" s="643"/>
      <c r="DT34" s="643"/>
      <c r="DU34" s="643"/>
      <c r="DV34" s="644"/>
      <c r="DW34" s="645">
        <v>8.3000000000000007</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382476</v>
      </c>
      <c r="S35" s="643"/>
      <c r="T35" s="643"/>
      <c r="U35" s="643"/>
      <c r="V35" s="643"/>
      <c r="W35" s="643"/>
      <c r="X35" s="643"/>
      <c r="Y35" s="644"/>
      <c r="Z35" s="675">
        <v>2</v>
      </c>
      <c r="AA35" s="675"/>
      <c r="AB35" s="675"/>
      <c r="AC35" s="675"/>
      <c r="AD35" s="676" t="s">
        <v>184</v>
      </c>
      <c r="AE35" s="676"/>
      <c r="AF35" s="676"/>
      <c r="AG35" s="676"/>
      <c r="AH35" s="676"/>
      <c r="AI35" s="676"/>
      <c r="AJ35" s="676"/>
      <c r="AK35" s="676"/>
      <c r="AL35" s="645" t="s">
        <v>184</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30513</v>
      </c>
      <c r="CS35" s="661"/>
      <c r="CT35" s="661"/>
      <c r="CU35" s="661"/>
      <c r="CV35" s="661"/>
      <c r="CW35" s="661"/>
      <c r="CX35" s="661"/>
      <c r="CY35" s="662"/>
      <c r="CZ35" s="645">
        <v>0.2</v>
      </c>
      <c r="DA35" s="663"/>
      <c r="DB35" s="663"/>
      <c r="DC35" s="664"/>
      <c r="DD35" s="648">
        <v>30513</v>
      </c>
      <c r="DE35" s="661"/>
      <c r="DF35" s="661"/>
      <c r="DG35" s="661"/>
      <c r="DH35" s="661"/>
      <c r="DI35" s="661"/>
      <c r="DJ35" s="661"/>
      <c r="DK35" s="662"/>
      <c r="DL35" s="648">
        <v>30513</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461232</v>
      </c>
      <c r="S36" s="643"/>
      <c r="T36" s="643"/>
      <c r="U36" s="643"/>
      <c r="V36" s="643"/>
      <c r="W36" s="643"/>
      <c r="X36" s="643"/>
      <c r="Y36" s="644"/>
      <c r="Z36" s="675">
        <v>2.4</v>
      </c>
      <c r="AA36" s="675"/>
      <c r="AB36" s="675"/>
      <c r="AC36" s="675"/>
      <c r="AD36" s="676" t="s">
        <v>184</v>
      </c>
      <c r="AE36" s="676"/>
      <c r="AF36" s="676"/>
      <c r="AG36" s="676"/>
      <c r="AH36" s="676"/>
      <c r="AI36" s="676"/>
      <c r="AJ36" s="676"/>
      <c r="AK36" s="676"/>
      <c r="AL36" s="645" t="s">
        <v>184</v>
      </c>
      <c r="AM36" s="646"/>
      <c r="AN36" s="646"/>
      <c r="AO36" s="677"/>
      <c r="AP36" s="235"/>
      <c r="AQ36" s="694" t="s">
        <v>329</v>
      </c>
      <c r="AR36" s="695"/>
      <c r="AS36" s="695"/>
      <c r="AT36" s="695"/>
      <c r="AU36" s="695"/>
      <c r="AV36" s="695"/>
      <c r="AW36" s="695"/>
      <c r="AX36" s="695"/>
      <c r="AY36" s="696"/>
      <c r="AZ36" s="697">
        <v>1293597</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11622</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4725174</v>
      </c>
      <c r="CS36" s="643"/>
      <c r="CT36" s="643"/>
      <c r="CU36" s="643"/>
      <c r="CV36" s="643"/>
      <c r="CW36" s="643"/>
      <c r="CX36" s="643"/>
      <c r="CY36" s="644"/>
      <c r="CZ36" s="645">
        <v>25.9</v>
      </c>
      <c r="DA36" s="663"/>
      <c r="DB36" s="663"/>
      <c r="DC36" s="664"/>
      <c r="DD36" s="648">
        <v>1106343</v>
      </c>
      <c r="DE36" s="643"/>
      <c r="DF36" s="643"/>
      <c r="DG36" s="643"/>
      <c r="DH36" s="643"/>
      <c r="DI36" s="643"/>
      <c r="DJ36" s="643"/>
      <c r="DK36" s="644"/>
      <c r="DL36" s="648">
        <v>771123</v>
      </c>
      <c r="DM36" s="643"/>
      <c r="DN36" s="643"/>
      <c r="DO36" s="643"/>
      <c r="DP36" s="643"/>
      <c r="DQ36" s="643"/>
      <c r="DR36" s="643"/>
      <c r="DS36" s="643"/>
      <c r="DT36" s="643"/>
      <c r="DU36" s="643"/>
      <c r="DV36" s="644"/>
      <c r="DW36" s="645">
        <v>10.5</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606645</v>
      </c>
      <c r="S37" s="643"/>
      <c r="T37" s="643"/>
      <c r="U37" s="643"/>
      <c r="V37" s="643"/>
      <c r="W37" s="643"/>
      <c r="X37" s="643"/>
      <c r="Y37" s="644"/>
      <c r="Z37" s="675">
        <v>3.2</v>
      </c>
      <c r="AA37" s="675"/>
      <c r="AB37" s="675"/>
      <c r="AC37" s="675"/>
      <c r="AD37" s="676" t="s">
        <v>184</v>
      </c>
      <c r="AE37" s="676"/>
      <c r="AF37" s="676"/>
      <c r="AG37" s="676"/>
      <c r="AH37" s="676"/>
      <c r="AI37" s="676"/>
      <c r="AJ37" s="676"/>
      <c r="AK37" s="676"/>
      <c r="AL37" s="645" t="s">
        <v>240</v>
      </c>
      <c r="AM37" s="646"/>
      <c r="AN37" s="646"/>
      <c r="AO37" s="677"/>
      <c r="AQ37" s="682" t="s">
        <v>333</v>
      </c>
      <c r="AR37" s="683"/>
      <c r="AS37" s="683"/>
      <c r="AT37" s="683"/>
      <c r="AU37" s="683"/>
      <c r="AV37" s="683"/>
      <c r="AW37" s="683"/>
      <c r="AX37" s="683"/>
      <c r="AY37" s="684"/>
      <c r="AZ37" s="642">
        <v>128309</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-131601</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693902</v>
      </c>
      <c r="CS37" s="661"/>
      <c r="CT37" s="661"/>
      <c r="CU37" s="661"/>
      <c r="CV37" s="661"/>
      <c r="CW37" s="661"/>
      <c r="CX37" s="661"/>
      <c r="CY37" s="662"/>
      <c r="CZ37" s="645">
        <v>3.8</v>
      </c>
      <c r="DA37" s="663"/>
      <c r="DB37" s="663"/>
      <c r="DC37" s="664"/>
      <c r="DD37" s="648">
        <v>692396</v>
      </c>
      <c r="DE37" s="661"/>
      <c r="DF37" s="661"/>
      <c r="DG37" s="661"/>
      <c r="DH37" s="661"/>
      <c r="DI37" s="661"/>
      <c r="DJ37" s="661"/>
      <c r="DK37" s="662"/>
      <c r="DL37" s="648">
        <v>607679</v>
      </c>
      <c r="DM37" s="661"/>
      <c r="DN37" s="661"/>
      <c r="DO37" s="661"/>
      <c r="DP37" s="661"/>
      <c r="DQ37" s="661"/>
      <c r="DR37" s="661"/>
      <c r="DS37" s="661"/>
      <c r="DT37" s="661"/>
      <c r="DU37" s="661"/>
      <c r="DV37" s="662"/>
      <c r="DW37" s="645">
        <v>8.3000000000000007</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126132</v>
      </c>
      <c r="S38" s="643"/>
      <c r="T38" s="643"/>
      <c r="U38" s="643"/>
      <c r="V38" s="643"/>
      <c r="W38" s="643"/>
      <c r="X38" s="643"/>
      <c r="Y38" s="644"/>
      <c r="Z38" s="675">
        <v>0.7</v>
      </c>
      <c r="AA38" s="675"/>
      <c r="AB38" s="675"/>
      <c r="AC38" s="675"/>
      <c r="AD38" s="676">
        <v>3206</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58156</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4558</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1293597</v>
      </c>
      <c r="CS38" s="643"/>
      <c r="CT38" s="643"/>
      <c r="CU38" s="643"/>
      <c r="CV38" s="643"/>
      <c r="CW38" s="643"/>
      <c r="CX38" s="643"/>
      <c r="CY38" s="644"/>
      <c r="CZ38" s="645">
        <v>7.1</v>
      </c>
      <c r="DA38" s="663"/>
      <c r="DB38" s="663"/>
      <c r="DC38" s="664"/>
      <c r="DD38" s="648">
        <v>1087795</v>
      </c>
      <c r="DE38" s="643"/>
      <c r="DF38" s="643"/>
      <c r="DG38" s="643"/>
      <c r="DH38" s="643"/>
      <c r="DI38" s="643"/>
      <c r="DJ38" s="643"/>
      <c r="DK38" s="644"/>
      <c r="DL38" s="648">
        <v>837775</v>
      </c>
      <c r="DM38" s="643"/>
      <c r="DN38" s="643"/>
      <c r="DO38" s="643"/>
      <c r="DP38" s="643"/>
      <c r="DQ38" s="643"/>
      <c r="DR38" s="643"/>
      <c r="DS38" s="643"/>
      <c r="DT38" s="643"/>
      <c r="DU38" s="643"/>
      <c r="DV38" s="644"/>
      <c r="DW38" s="645">
        <v>11.4</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854069</v>
      </c>
      <c r="S39" s="643"/>
      <c r="T39" s="643"/>
      <c r="U39" s="643"/>
      <c r="V39" s="643"/>
      <c r="W39" s="643"/>
      <c r="X39" s="643"/>
      <c r="Y39" s="644"/>
      <c r="Z39" s="675">
        <v>4.5</v>
      </c>
      <c r="AA39" s="675"/>
      <c r="AB39" s="675"/>
      <c r="AC39" s="675"/>
      <c r="AD39" s="676" t="s">
        <v>184</v>
      </c>
      <c r="AE39" s="676"/>
      <c r="AF39" s="676"/>
      <c r="AG39" s="676"/>
      <c r="AH39" s="676"/>
      <c r="AI39" s="676"/>
      <c r="AJ39" s="676"/>
      <c r="AK39" s="676"/>
      <c r="AL39" s="645" t="s">
        <v>184</v>
      </c>
      <c r="AM39" s="646"/>
      <c r="AN39" s="646"/>
      <c r="AO39" s="677"/>
      <c r="AQ39" s="682" t="s">
        <v>341</v>
      </c>
      <c r="AR39" s="683"/>
      <c r="AS39" s="683"/>
      <c r="AT39" s="683"/>
      <c r="AU39" s="683"/>
      <c r="AV39" s="683"/>
      <c r="AW39" s="683"/>
      <c r="AX39" s="683"/>
      <c r="AY39" s="684"/>
      <c r="AZ39" s="642" t="s">
        <v>184</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8030</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1196900</v>
      </c>
      <c r="CS39" s="661"/>
      <c r="CT39" s="661"/>
      <c r="CU39" s="661"/>
      <c r="CV39" s="661"/>
      <c r="CW39" s="661"/>
      <c r="CX39" s="661"/>
      <c r="CY39" s="662"/>
      <c r="CZ39" s="645">
        <v>6.6</v>
      </c>
      <c r="DA39" s="663"/>
      <c r="DB39" s="663"/>
      <c r="DC39" s="664"/>
      <c r="DD39" s="648">
        <v>978500</v>
      </c>
      <c r="DE39" s="661"/>
      <c r="DF39" s="661"/>
      <c r="DG39" s="661"/>
      <c r="DH39" s="661"/>
      <c r="DI39" s="661"/>
      <c r="DJ39" s="661"/>
      <c r="DK39" s="662"/>
      <c r="DL39" s="648" t="s">
        <v>184</v>
      </c>
      <c r="DM39" s="661"/>
      <c r="DN39" s="661"/>
      <c r="DO39" s="661"/>
      <c r="DP39" s="661"/>
      <c r="DQ39" s="661"/>
      <c r="DR39" s="661"/>
      <c r="DS39" s="661"/>
      <c r="DT39" s="661"/>
      <c r="DU39" s="661"/>
      <c r="DV39" s="662"/>
      <c r="DW39" s="645" t="s">
        <v>184</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v>9537</v>
      </c>
      <c r="S40" s="643"/>
      <c r="T40" s="643"/>
      <c r="U40" s="643"/>
      <c r="V40" s="643"/>
      <c r="W40" s="643"/>
      <c r="X40" s="643"/>
      <c r="Y40" s="644"/>
      <c r="Z40" s="675">
        <v>0.1</v>
      </c>
      <c r="AA40" s="675"/>
      <c r="AB40" s="675"/>
      <c r="AC40" s="675"/>
      <c r="AD40" s="676" t="s">
        <v>184</v>
      </c>
      <c r="AE40" s="676"/>
      <c r="AF40" s="676"/>
      <c r="AG40" s="676"/>
      <c r="AH40" s="676"/>
      <c r="AI40" s="676"/>
      <c r="AJ40" s="676"/>
      <c r="AK40" s="676"/>
      <c r="AL40" s="645" t="s">
        <v>184</v>
      </c>
      <c r="AM40" s="646"/>
      <c r="AN40" s="646"/>
      <c r="AO40" s="677"/>
      <c r="AQ40" s="682" t="s">
        <v>345</v>
      </c>
      <c r="AR40" s="683"/>
      <c r="AS40" s="683"/>
      <c r="AT40" s="683"/>
      <c r="AU40" s="683"/>
      <c r="AV40" s="683"/>
      <c r="AW40" s="683"/>
      <c r="AX40" s="683"/>
      <c r="AY40" s="684"/>
      <c r="AZ40" s="642" t="s">
        <v>184</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69</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t="s">
        <v>184</v>
      </c>
      <c r="CS40" s="643"/>
      <c r="CT40" s="643"/>
      <c r="CU40" s="643"/>
      <c r="CV40" s="643"/>
      <c r="CW40" s="643"/>
      <c r="CX40" s="643"/>
      <c r="CY40" s="644"/>
      <c r="CZ40" s="645" t="s">
        <v>184</v>
      </c>
      <c r="DA40" s="663"/>
      <c r="DB40" s="663"/>
      <c r="DC40" s="664"/>
      <c r="DD40" s="648" t="s">
        <v>240</v>
      </c>
      <c r="DE40" s="643"/>
      <c r="DF40" s="643"/>
      <c r="DG40" s="643"/>
      <c r="DH40" s="643"/>
      <c r="DI40" s="643"/>
      <c r="DJ40" s="643"/>
      <c r="DK40" s="644"/>
      <c r="DL40" s="648" t="s">
        <v>184</v>
      </c>
      <c r="DM40" s="643"/>
      <c r="DN40" s="643"/>
      <c r="DO40" s="643"/>
      <c r="DP40" s="643"/>
      <c r="DQ40" s="643"/>
      <c r="DR40" s="643"/>
      <c r="DS40" s="643"/>
      <c r="DT40" s="643"/>
      <c r="DU40" s="643"/>
      <c r="DV40" s="644"/>
      <c r="DW40" s="645" t="s">
        <v>184</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240</v>
      </c>
      <c r="S41" s="643"/>
      <c r="T41" s="643"/>
      <c r="U41" s="643"/>
      <c r="V41" s="643"/>
      <c r="W41" s="643"/>
      <c r="X41" s="643"/>
      <c r="Y41" s="644"/>
      <c r="Z41" s="675" t="s">
        <v>240</v>
      </c>
      <c r="AA41" s="675"/>
      <c r="AB41" s="675"/>
      <c r="AC41" s="675"/>
      <c r="AD41" s="676" t="s">
        <v>184</v>
      </c>
      <c r="AE41" s="676"/>
      <c r="AF41" s="676"/>
      <c r="AG41" s="676"/>
      <c r="AH41" s="676"/>
      <c r="AI41" s="676"/>
      <c r="AJ41" s="676"/>
      <c r="AK41" s="676"/>
      <c r="AL41" s="645" t="s">
        <v>184</v>
      </c>
      <c r="AM41" s="646"/>
      <c r="AN41" s="646"/>
      <c r="AO41" s="677"/>
      <c r="AQ41" s="682" t="s">
        <v>350</v>
      </c>
      <c r="AR41" s="683"/>
      <c r="AS41" s="683"/>
      <c r="AT41" s="683"/>
      <c r="AU41" s="683"/>
      <c r="AV41" s="683"/>
      <c r="AW41" s="683"/>
      <c r="AX41" s="683"/>
      <c r="AY41" s="684"/>
      <c r="AZ41" s="642">
        <v>451099</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2</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184</v>
      </c>
      <c r="CS41" s="661"/>
      <c r="CT41" s="661"/>
      <c r="CU41" s="661"/>
      <c r="CV41" s="661"/>
      <c r="CW41" s="661"/>
      <c r="CX41" s="661"/>
      <c r="CY41" s="662"/>
      <c r="CZ41" s="645" t="s">
        <v>184</v>
      </c>
      <c r="DA41" s="663"/>
      <c r="DB41" s="663"/>
      <c r="DC41" s="664"/>
      <c r="DD41" s="648" t="s">
        <v>184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251964</v>
      </c>
      <c r="S42" s="643"/>
      <c r="T42" s="643"/>
      <c r="U42" s="643"/>
      <c r="V42" s="643"/>
      <c r="W42" s="643"/>
      <c r="X42" s="643"/>
      <c r="Y42" s="644"/>
      <c r="Z42" s="675">
        <v>1.3</v>
      </c>
      <c r="AA42" s="675"/>
      <c r="AB42" s="675"/>
      <c r="AC42" s="675"/>
      <c r="AD42" s="676" t="s">
        <v>240</v>
      </c>
      <c r="AE42" s="676"/>
      <c r="AF42" s="676"/>
      <c r="AG42" s="676"/>
      <c r="AH42" s="676"/>
      <c r="AI42" s="676"/>
      <c r="AJ42" s="676"/>
      <c r="AK42" s="676"/>
      <c r="AL42" s="645" t="s">
        <v>184</v>
      </c>
      <c r="AM42" s="646"/>
      <c r="AN42" s="646"/>
      <c r="AO42" s="677"/>
      <c r="AQ42" s="678" t="s">
        <v>354</v>
      </c>
      <c r="AR42" s="679"/>
      <c r="AS42" s="679"/>
      <c r="AT42" s="679"/>
      <c r="AU42" s="679"/>
      <c r="AV42" s="679"/>
      <c r="AW42" s="679"/>
      <c r="AX42" s="679"/>
      <c r="AY42" s="680"/>
      <c r="AZ42" s="626">
        <v>656033</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307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1190207</v>
      </c>
      <c r="CS42" s="643"/>
      <c r="CT42" s="643"/>
      <c r="CU42" s="643"/>
      <c r="CV42" s="643"/>
      <c r="CW42" s="643"/>
      <c r="CX42" s="643"/>
      <c r="CY42" s="644"/>
      <c r="CZ42" s="645">
        <v>6.5</v>
      </c>
      <c r="DA42" s="646"/>
      <c r="DB42" s="646"/>
      <c r="DC42" s="647"/>
      <c r="DD42" s="648">
        <v>65739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18937661</v>
      </c>
      <c r="S43" s="665"/>
      <c r="T43" s="665"/>
      <c r="U43" s="665"/>
      <c r="V43" s="665"/>
      <c r="W43" s="665"/>
      <c r="X43" s="665"/>
      <c r="Y43" s="666"/>
      <c r="Z43" s="667">
        <v>100</v>
      </c>
      <c r="AA43" s="667"/>
      <c r="AB43" s="667"/>
      <c r="AC43" s="667"/>
      <c r="AD43" s="668">
        <v>7099325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t="s">
        <v>184</v>
      </c>
      <c r="CS43" s="661"/>
      <c r="CT43" s="661"/>
      <c r="CU43" s="661"/>
      <c r="CV43" s="661"/>
      <c r="CW43" s="661"/>
      <c r="CX43" s="661"/>
      <c r="CY43" s="662"/>
      <c r="CZ43" s="645" t="s">
        <v>184</v>
      </c>
      <c r="DA43" s="663"/>
      <c r="DB43" s="663"/>
      <c r="DC43" s="664"/>
      <c r="DD43" s="648" t="s">
        <v>184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1190207</v>
      </c>
      <c r="CS44" s="643"/>
      <c r="CT44" s="643"/>
      <c r="CU44" s="643"/>
      <c r="CV44" s="643"/>
      <c r="CW44" s="643"/>
      <c r="CX44" s="643"/>
      <c r="CY44" s="644"/>
      <c r="CZ44" s="645">
        <v>6.5</v>
      </c>
      <c r="DA44" s="646"/>
      <c r="DB44" s="646"/>
      <c r="DC44" s="647"/>
      <c r="DD44" s="648">
        <v>65739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1128338</v>
      </c>
      <c r="CS45" s="661"/>
      <c r="CT45" s="661"/>
      <c r="CU45" s="661"/>
      <c r="CV45" s="661"/>
      <c r="CW45" s="661"/>
      <c r="CX45" s="661"/>
      <c r="CY45" s="662"/>
      <c r="CZ45" s="645">
        <v>6.2</v>
      </c>
      <c r="DA45" s="663"/>
      <c r="DB45" s="663"/>
      <c r="DC45" s="664"/>
      <c r="DD45" s="648">
        <v>29320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61869</v>
      </c>
      <c r="CS46" s="643"/>
      <c r="CT46" s="643"/>
      <c r="CU46" s="643"/>
      <c r="CV46" s="643"/>
      <c r="CW46" s="643"/>
      <c r="CX46" s="643"/>
      <c r="CY46" s="644"/>
      <c r="CZ46" s="645">
        <v>0.3</v>
      </c>
      <c r="DA46" s="646"/>
      <c r="DB46" s="646"/>
      <c r="DC46" s="647"/>
      <c r="DD46" s="648">
        <v>36419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184</v>
      </c>
      <c r="CS47" s="661"/>
      <c r="CT47" s="661"/>
      <c r="CU47" s="661"/>
      <c r="CV47" s="661"/>
      <c r="CW47" s="661"/>
      <c r="CX47" s="661"/>
      <c r="CY47" s="662"/>
      <c r="CZ47" s="645" t="s">
        <v>184</v>
      </c>
      <c r="DA47" s="663"/>
      <c r="DB47" s="663"/>
      <c r="DC47" s="664"/>
      <c r="DD47" s="648" t="s">
        <v>184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184</v>
      </c>
      <c r="CS48" s="643"/>
      <c r="CT48" s="643"/>
      <c r="CU48" s="643"/>
      <c r="CV48" s="643"/>
      <c r="CW48" s="643"/>
      <c r="CX48" s="643"/>
      <c r="CY48" s="644"/>
      <c r="CZ48" s="645" t="s">
        <v>184</v>
      </c>
      <c r="DA48" s="646"/>
      <c r="DB48" s="646"/>
      <c r="DC48" s="647"/>
      <c r="DD48" s="648" t="s">
        <v>184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18221514</v>
      </c>
      <c r="CS49" s="627"/>
      <c r="CT49" s="627"/>
      <c r="CU49" s="627"/>
      <c r="CV49" s="627"/>
      <c r="CW49" s="627"/>
      <c r="CX49" s="627"/>
      <c r="CY49" s="628"/>
      <c r="CZ49" s="629">
        <v>100</v>
      </c>
      <c r="DA49" s="630"/>
      <c r="DB49" s="630"/>
      <c r="DC49" s="631"/>
      <c r="DD49" s="632">
        <v>8880419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1qazeaevKOrXztY1KjiQkLeHPpUjqyiOFo1iuuxbc/EYunkbR4Er0PJPEXlYzY7zCfTH9Bqsleyc78xm4TmFQ==" saltValue="/GeVgWq48YRAlK/Wy7wK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70" zoomScaleNormal="70" zoomScaleSheetLayoutView="70" workbookViewId="0">
      <selection activeCell="A5" sqref="A5:Z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18938</v>
      </c>
      <c r="R7" s="1162"/>
      <c r="S7" s="1162"/>
      <c r="T7" s="1162"/>
      <c r="U7" s="1162"/>
      <c r="V7" s="1162">
        <v>18222</v>
      </c>
      <c r="W7" s="1162"/>
      <c r="X7" s="1162"/>
      <c r="Y7" s="1162"/>
      <c r="Z7" s="1162"/>
      <c r="AA7" s="1162">
        <v>716</v>
      </c>
      <c r="AB7" s="1162"/>
      <c r="AC7" s="1162"/>
      <c r="AD7" s="1162"/>
      <c r="AE7" s="1163"/>
      <c r="AF7" s="1164">
        <v>677</v>
      </c>
      <c r="AG7" s="1165"/>
      <c r="AH7" s="1165"/>
      <c r="AI7" s="1165"/>
      <c r="AJ7" s="1166"/>
      <c r="AK7" s="1148">
        <v>11</v>
      </c>
      <c r="AL7" s="1149"/>
      <c r="AM7" s="1149"/>
      <c r="AN7" s="1149"/>
      <c r="AO7" s="1149"/>
      <c r="AP7" s="1149">
        <v>13558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391</v>
      </c>
      <c r="C8" s="1089"/>
      <c r="D8" s="1089"/>
      <c r="E8" s="1089"/>
      <c r="F8" s="1089"/>
      <c r="G8" s="1089"/>
      <c r="H8" s="1089"/>
      <c r="I8" s="1089"/>
      <c r="J8" s="1089"/>
      <c r="K8" s="1089"/>
      <c r="L8" s="1089"/>
      <c r="M8" s="1089"/>
      <c r="N8" s="1089"/>
      <c r="O8" s="1089"/>
      <c r="P8" s="1090"/>
      <c r="Q8" s="1100">
        <v>393</v>
      </c>
      <c r="R8" s="1101"/>
      <c r="S8" s="1101"/>
      <c r="T8" s="1101"/>
      <c r="U8" s="1101"/>
      <c r="V8" s="1101">
        <v>351</v>
      </c>
      <c r="W8" s="1101"/>
      <c r="X8" s="1101"/>
      <c r="Y8" s="1101"/>
      <c r="Z8" s="1101"/>
      <c r="AA8" s="1101">
        <v>42</v>
      </c>
      <c r="AB8" s="1101"/>
      <c r="AC8" s="1101"/>
      <c r="AD8" s="1101"/>
      <c r="AE8" s="1102"/>
      <c r="AF8" s="1094">
        <v>1</v>
      </c>
      <c r="AG8" s="1095"/>
      <c r="AH8" s="1095"/>
      <c r="AI8" s="1095"/>
      <c r="AJ8" s="1096"/>
      <c r="AK8" s="1143">
        <v>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392</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18938</v>
      </c>
      <c r="R23" s="1126"/>
      <c r="S23" s="1126"/>
      <c r="T23" s="1126"/>
      <c r="U23" s="1126"/>
      <c r="V23" s="1126">
        <v>18222</v>
      </c>
      <c r="W23" s="1126"/>
      <c r="X23" s="1126"/>
      <c r="Y23" s="1126"/>
      <c r="Z23" s="1126"/>
      <c r="AA23" s="1126">
        <v>716</v>
      </c>
      <c r="AB23" s="1126"/>
      <c r="AC23" s="1126"/>
      <c r="AD23" s="1126"/>
      <c r="AE23" s="1127"/>
      <c r="AF23" s="1128">
        <v>677</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3718</v>
      </c>
      <c r="R28" s="1111"/>
      <c r="S28" s="1111"/>
      <c r="T28" s="1111"/>
      <c r="U28" s="1111"/>
      <c r="V28" s="1111">
        <v>3706</v>
      </c>
      <c r="W28" s="1111"/>
      <c r="X28" s="1111"/>
      <c r="Y28" s="1111"/>
      <c r="Z28" s="1111"/>
      <c r="AA28" s="1111">
        <v>12</v>
      </c>
      <c r="AB28" s="1111"/>
      <c r="AC28" s="1111"/>
      <c r="AD28" s="1111"/>
      <c r="AE28" s="1112"/>
      <c r="AF28" s="1113">
        <v>12</v>
      </c>
      <c r="AG28" s="1111"/>
      <c r="AH28" s="1111"/>
      <c r="AI28" s="1111"/>
      <c r="AJ28" s="1114"/>
      <c r="AK28" s="1115">
        <v>451</v>
      </c>
      <c r="AL28" s="1103"/>
      <c r="AM28" s="1103"/>
      <c r="AN28" s="1103"/>
      <c r="AO28" s="1103"/>
      <c r="AP28" s="1103">
        <v>0</v>
      </c>
      <c r="AQ28" s="1103"/>
      <c r="AR28" s="1103"/>
      <c r="AS28" s="1103"/>
      <c r="AT28" s="1103"/>
      <c r="AU28" s="1103">
        <v>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407</v>
      </c>
      <c r="C29" s="1089"/>
      <c r="D29" s="1089"/>
      <c r="E29" s="1089"/>
      <c r="F29" s="1089"/>
      <c r="G29" s="1089"/>
      <c r="H29" s="1089"/>
      <c r="I29" s="1089"/>
      <c r="J29" s="1089"/>
      <c r="K29" s="1089"/>
      <c r="L29" s="1089"/>
      <c r="M29" s="1089"/>
      <c r="N29" s="1089"/>
      <c r="O29" s="1089"/>
      <c r="P29" s="1090"/>
      <c r="Q29" s="1100">
        <v>238</v>
      </c>
      <c r="R29" s="1101"/>
      <c r="S29" s="1101"/>
      <c r="T29" s="1101"/>
      <c r="U29" s="1101"/>
      <c r="V29" s="1101">
        <v>238</v>
      </c>
      <c r="W29" s="1101"/>
      <c r="X29" s="1101"/>
      <c r="Y29" s="1101"/>
      <c r="Z29" s="1101"/>
      <c r="AA29" s="1101">
        <v>0</v>
      </c>
      <c r="AB29" s="1101"/>
      <c r="AC29" s="1101"/>
      <c r="AD29" s="1101"/>
      <c r="AE29" s="1102"/>
      <c r="AF29" s="1094">
        <v>0</v>
      </c>
      <c r="AG29" s="1095"/>
      <c r="AH29" s="1095"/>
      <c r="AI29" s="1095"/>
      <c r="AJ29" s="1096"/>
      <c r="AK29" s="1037">
        <v>77</v>
      </c>
      <c r="AL29" s="1028"/>
      <c r="AM29" s="1028"/>
      <c r="AN29" s="1028"/>
      <c r="AO29" s="1028"/>
      <c r="AP29" s="1028">
        <v>0</v>
      </c>
      <c r="AQ29" s="1028"/>
      <c r="AR29" s="1028"/>
      <c r="AS29" s="1028"/>
      <c r="AT29" s="1028"/>
      <c r="AU29" s="1028">
        <v>0</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408</v>
      </c>
      <c r="C30" s="1089"/>
      <c r="D30" s="1089"/>
      <c r="E30" s="1089"/>
      <c r="F30" s="1089"/>
      <c r="G30" s="1089"/>
      <c r="H30" s="1089"/>
      <c r="I30" s="1089"/>
      <c r="J30" s="1089"/>
      <c r="K30" s="1089"/>
      <c r="L30" s="1089"/>
      <c r="M30" s="1089"/>
      <c r="N30" s="1089"/>
      <c r="O30" s="1089"/>
      <c r="P30" s="1090"/>
      <c r="Q30" s="1100">
        <v>79</v>
      </c>
      <c r="R30" s="1101"/>
      <c r="S30" s="1101"/>
      <c r="T30" s="1101"/>
      <c r="U30" s="1101"/>
      <c r="V30" s="1101">
        <v>76</v>
      </c>
      <c r="W30" s="1101"/>
      <c r="X30" s="1101"/>
      <c r="Y30" s="1101"/>
      <c r="Z30" s="1101"/>
      <c r="AA30" s="1101">
        <v>3</v>
      </c>
      <c r="AB30" s="1101"/>
      <c r="AC30" s="1101"/>
      <c r="AD30" s="1101"/>
      <c r="AE30" s="1102"/>
      <c r="AF30" s="1094">
        <v>3</v>
      </c>
      <c r="AG30" s="1095"/>
      <c r="AH30" s="1095"/>
      <c r="AI30" s="1095"/>
      <c r="AJ30" s="1096"/>
      <c r="AK30" s="1037">
        <v>58</v>
      </c>
      <c r="AL30" s="1028"/>
      <c r="AM30" s="1028"/>
      <c r="AN30" s="1028"/>
      <c r="AO30" s="1028"/>
      <c r="AP30" s="1028">
        <v>371</v>
      </c>
      <c r="AQ30" s="1028"/>
      <c r="AR30" s="1028"/>
      <c r="AS30" s="1028"/>
      <c r="AT30" s="1028"/>
      <c r="AU30" s="1028">
        <v>371</v>
      </c>
      <c r="AV30" s="1028"/>
      <c r="AW30" s="1028"/>
      <c r="AX30" s="1028"/>
      <c r="AY30" s="1028"/>
      <c r="AZ30" s="1099"/>
      <c r="BA30" s="1099"/>
      <c r="BB30" s="1099"/>
      <c r="BC30" s="1099"/>
      <c r="BD30" s="1099"/>
      <c r="BE30" s="1083" t="s">
        <v>409</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c r="C31" s="1089"/>
      <c r="D31" s="1089"/>
      <c r="E31" s="1089"/>
      <c r="F31" s="1089"/>
      <c r="G31" s="1089"/>
      <c r="H31" s="1089"/>
      <c r="I31" s="1089"/>
      <c r="J31" s="1089"/>
      <c r="K31" s="1089"/>
      <c r="L31" s="1089"/>
      <c r="M31" s="1089"/>
      <c r="N31" s="1089"/>
      <c r="O31" s="1089"/>
      <c r="P31" s="1090"/>
      <c r="Q31" s="1100"/>
      <c r="R31" s="1101"/>
      <c r="S31" s="1101"/>
      <c r="T31" s="1101"/>
      <c r="U31" s="1101"/>
      <c r="V31" s="1101"/>
      <c r="W31" s="1101"/>
      <c r="X31" s="1101"/>
      <c r="Y31" s="1101"/>
      <c r="Z31" s="1101"/>
      <c r="AA31" s="1101"/>
      <c r="AB31" s="1101"/>
      <c r="AC31" s="1101"/>
      <c r="AD31" s="1101"/>
      <c r="AE31" s="1102"/>
      <c r="AF31" s="1094"/>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15</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184</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586</v>
      </c>
      <c r="C68" s="1043"/>
      <c r="D68" s="1043"/>
      <c r="E68" s="1043"/>
      <c r="F68" s="1043"/>
      <c r="G68" s="1043"/>
      <c r="H68" s="1043"/>
      <c r="I68" s="1043"/>
      <c r="J68" s="1043"/>
      <c r="K68" s="1043"/>
      <c r="L68" s="1043"/>
      <c r="M68" s="1043"/>
      <c r="N68" s="1043"/>
      <c r="O68" s="1043"/>
      <c r="P68" s="1044"/>
      <c r="Q68" s="1045">
        <v>1625</v>
      </c>
      <c r="R68" s="1039"/>
      <c r="S68" s="1039"/>
      <c r="T68" s="1039"/>
      <c r="U68" s="1039"/>
      <c r="V68" s="1039">
        <v>1516</v>
      </c>
      <c r="W68" s="1039"/>
      <c r="X68" s="1039"/>
      <c r="Y68" s="1039"/>
      <c r="Z68" s="1039"/>
      <c r="AA68" s="1039">
        <v>109</v>
      </c>
      <c r="AB68" s="1039"/>
      <c r="AC68" s="1039"/>
      <c r="AD68" s="1039"/>
      <c r="AE68" s="1039"/>
      <c r="AF68" s="1039">
        <v>1598</v>
      </c>
      <c r="AG68" s="1039"/>
      <c r="AH68" s="1039"/>
      <c r="AI68" s="1039"/>
      <c r="AJ68" s="1039"/>
      <c r="AK68" s="1039">
        <v>0</v>
      </c>
      <c r="AL68" s="1039"/>
      <c r="AM68" s="1039"/>
      <c r="AN68" s="1039"/>
      <c r="AO68" s="1039"/>
      <c r="AP68" s="1039">
        <v>1042</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c r="D69" s="1032"/>
      <c r="E69" s="1032"/>
      <c r="F69" s="1032"/>
      <c r="G69" s="1032"/>
      <c r="H69" s="1032"/>
      <c r="I69" s="1032"/>
      <c r="J69" s="1032"/>
      <c r="K69" s="1032"/>
      <c r="L69" s="1032"/>
      <c r="M69" s="1032"/>
      <c r="N69" s="1032"/>
      <c r="O69" s="1032"/>
      <c r="P69" s="1033"/>
      <c r="Q69" s="1034">
        <v>1101</v>
      </c>
      <c r="R69" s="1028"/>
      <c r="S69" s="1028"/>
      <c r="T69" s="1028"/>
      <c r="U69" s="1028"/>
      <c r="V69" s="1028">
        <v>1089</v>
      </c>
      <c r="W69" s="1028"/>
      <c r="X69" s="1028"/>
      <c r="Y69" s="1028"/>
      <c r="Z69" s="1028"/>
      <c r="AA69" s="1028">
        <v>11</v>
      </c>
      <c r="AB69" s="1028"/>
      <c r="AC69" s="1028"/>
      <c r="AD69" s="1028"/>
      <c r="AE69" s="1028"/>
      <c r="AF69" s="1028">
        <v>10</v>
      </c>
      <c r="AG69" s="1028"/>
      <c r="AH69" s="1028"/>
      <c r="AI69" s="1028"/>
      <c r="AJ69" s="1028"/>
      <c r="AK69" s="1028">
        <v>9</v>
      </c>
      <c r="AL69" s="1028"/>
      <c r="AM69" s="1028"/>
      <c r="AN69" s="1028"/>
      <c r="AO69" s="1028"/>
      <c r="AP69" s="1028">
        <v>397</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c r="D70" s="1032"/>
      <c r="E70" s="1032"/>
      <c r="F70" s="1032"/>
      <c r="G70" s="1032"/>
      <c r="H70" s="1032"/>
      <c r="I70" s="1032"/>
      <c r="J70" s="1032"/>
      <c r="K70" s="1032"/>
      <c r="L70" s="1032"/>
      <c r="M70" s="1032"/>
      <c r="N70" s="1032"/>
      <c r="O70" s="1032"/>
      <c r="P70" s="1033"/>
      <c r="Q70" s="1034">
        <v>157</v>
      </c>
      <c r="R70" s="1028"/>
      <c r="S70" s="1028"/>
      <c r="T70" s="1028"/>
      <c r="U70" s="1028"/>
      <c r="V70" s="1028">
        <v>149</v>
      </c>
      <c r="W70" s="1028"/>
      <c r="X70" s="1028"/>
      <c r="Y70" s="1028"/>
      <c r="Z70" s="1028"/>
      <c r="AA70" s="1028">
        <v>8</v>
      </c>
      <c r="AB70" s="1028"/>
      <c r="AC70" s="1028"/>
      <c r="AD70" s="1028"/>
      <c r="AE70" s="1028"/>
      <c r="AF70" s="1028">
        <v>8</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1585</v>
      </c>
      <c r="R71" s="1028"/>
      <c r="S71" s="1028"/>
      <c r="T71" s="1028"/>
      <c r="U71" s="1028"/>
      <c r="V71" s="1028">
        <v>1538</v>
      </c>
      <c r="W71" s="1028"/>
      <c r="X71" s="1028"/>
      <c r="Y71" s="1028"/>
      <c r="Z71" s="1028"/>
      <c r="AA71" s="1028">
        <v>47</v>
      </c>
      <c r="AB71" s="1028"/>
      <c r="AC71" s="1028"/>
      <c r="AD71" s="1028"/>
      <c r="AE71" s="1028"/>
      <c r="AF71" s="1028">
        <v>47</v>
      </c>
      <c r="AG71" s="1028"/>
      <c r="AH71" s="1028"/>
      <c r="AI71" s="1028"/>
      <c r="AJ71" s="1028"/>
      <c r="AK71" s="1028">
        <v>33</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c r="D72" s="1032"/>
      <c r="E72" s="1032"/>
      <c r="F72" s="1032"/>
      <c r="G72" s="1032"/>
      <c r="H72" s="1032"/>
      <c r="I72" s="1032"/>
      <c r="J72" s="1032"/>
      <c r="K72" s="1032"/>
      <c r="L72" s="1032"/>
      <c r="M72" s="1032"/>
      <c r="N72" s="1032"/>
      <c r="O72" s="1032"/>
      <c r="P72" s="1033"/>
      <c r="Q72" s="1034">
        <v>35599</v>
      </c>
      <c r="R72" s="1028"/>
      <c r="S72" s="1028"/>
      <c r="T72" s="1028"/>
      <c r="U72" s="1028"/>
      <c r="V72" s="1028">
        <v>34739</v>
      </c>
      <c r="W72" s="1028"/>
      <c r="X72" s="1028"/>
      <c r="Y72" s="1028"/>
      <c r="Z72" s="1028"/>
      <c r="AA72" s="1028">
        <v>860</v>
      </c>
      <c r="AB72" s="1028"/>
      <c r="AC72" s="1028"/>
      <c r="AD72" s="1028"/>
      <c r="AE72" s="1028"/>
      <c r="AF72" s="1028">
        <v>860</v>
      </c>
      <c r="AG72" s="1028"/>
      <c r="AH72" s="1028"/>
      <c r="AI72" s="1028"/>
      <c r="AJ72" s="1028"/>
      <c r="AK72" s="1028">
        <v>800</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311</v>
      </c>
      <c r="R73" s="1028"/>
      <c r="S73" s="1028"/>
      <c r="T73" s="1028"/>
      <c r="U73" s="1028"/>
      <c r="V73" s="1028">
        <v>270</v>
      </c>
      <c r="W73" s="1028"/>
      <c r="X73" s="1028"/>
      <c r="Y73" s="1028"/>
      <c r="Z73" s="1028"/>
      <c r="AA73" s="1028">
        <v>41</v>
      </c>
      <c r="AB73" s="1028"/>
      <c r="AC73" s="1028"/>
      <c r="AD73" s="1028"/>
      <c r="AE73" s="1028"/>
      <c r="AF73" s="1028">
        <v>41</v>
      </c>
      <c r="AG73" s="1028"/>
      <c r="AH73" s="1028"/>
      <c r="AI73" s="1028"/>
      <c r="AJ73" s="1028"/>
      <c r="AK73" s="1028">
        <v>0</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147774</v>
      </c>
      <c r="R74" s="1028"/>
      <c r="S74" s="1028"/>
      <c r="T74" s="1028"/>
      <c r="U74" s="1028"/>
      <c r="V74" s="1028">
        <v>139656</v>
      </c>
      <c r="W74" s="1028"/>
      <c r="X74" s="1028"/>
      <c r="Y74" s="1028"/>
      <c r="Z74" s="1028"/>
      <c r="AA74" s="1028">
        <v>8118</v>
      </c>
      <c r="AB74" s="1028"/>
      <c r="AC74" s="1028"/>
      <c r="AD74" s="1028"/>
      <c r="AE74" s="1028"/>
      <c r="AF74" s="1028">
        <v>8118</v>
      </c>
      <c r="AG74" s="1028"/>
      <c r="AH74" s="1028"/>
      <c r="AI74" s="1028"/>
      <c r="AJ74" s="1028"/>
      <c r="AK74" s="1028">
        <v>0</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88</v>
      </c>
      <c r="R75" s="1036"/>
      <c r="S75" s="1036"/>
      <c r="T75" s="1036"/>
      <c r="U75" s="1037"/>
      <c r="V75" s="1038">
        <v>80</v>
      </c>
      <c r="W75" s="1036"/>
      <c r="X75" s="1036"/>
      <c r="Y75" s="1036"/>
      <c r="Z75" s="1037"/>
      <c r="AA75" s="1038">
        <v>8</v>
      </c>
      <c r="AB75" s="1036"/>
      <c r="AC75" s="1036"/>
      <c r="AD75" s="1036"/>
      <c r="AE75" s="1037"/>
      <c r="AF75" s="1038">
        <v>8</v>
      </c>
      <c r="AG75" s="1036"/>
      <c r="AH75" s="1036"/>
      <c r="AI75" s="1036"/>
      <c r="AJ75" s="1037"/>
      <c r="AK75" s="1038">
        <v>0</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8</v>
      </c>
      <c r="R76" s="1036"/>
      <c r="S76" s="1036"/>
      <c r="T76" s="1036"/>
      <c r="U76" s="1037"/>
      <c r="V76" s="1038">
        <v>8</v>
      </c>
      <c r="W76" s="1036"/>
      <c r="X76" s="1036"/>
      <c r="Y76" s="1036"/>
      <c r="Z76" s="1037"/>
      <c r="AA76" s="1038">
        <v>0</v>
      </c>
      <c r="AB76" s="1036"/>
      <c r="AC76" s="1036"/>
      <c r="AD76" s="1036"/>
      <c r="AE76" s="1037"/>
      <c r="AF76" s="1038">
        <v>0</v>
      </c>
      <c r="AG76" s="1036"/>
      <c r="AH76" s="1036"/>
      <c r="AI76" s="1036"/>
      <c r="AJ76" s="1037"/>
      <c r="AK76" s="1038">
        <v>0</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596</v>
      </c>
      <c r="C77" s="1032"/>
      <c r="D77" s="1032"/>
      <c r="E77" s="1032"/>
      <c r="F77" s="1032"/>
      <c r="G77" s="1032"/>
      <c r="H77" s="1032"/>
      <c r="I77" s="1032"/>
      <c r="J77" s="1032"/>
      <c r="K77" s="1032"/>
      <c r="L77" s="1032"/>
      <c r="M77" s="1032"/>
      <c r="N77" s="1032"/>
      <c r="O77" s="1032"/>
      <c r="P77" s="1033"/>
      <c r="Q77" s="1035">
        <v>176</v>
      </c>
      <c r="R77" s="1036"/>
      <c r="S77" s="1036"/>
      <c r="T77" s="1036"/>
      <c r="U77" s="1037"/>
      <c r="V77" s="1038">
        <v>146</v>
      </c>
      <c r="W77" s="1036"/>
      <c r="X77" s="1036"/>
      <c r="Y77" s="1036"/>
      <c r="Z77" s="1037"/>
      <c r="AA77" s="1038">
        <v>30</v>
      </c>
      <c r="AB77" s="1036"/>
      <c r="AC77" s="1036"/>
      <c r="AD77" s="1036"/>
      <c r="AE77" s="1037"/>
      <c r="AF77" s="1038">
        <v>26</v>
      </c>
      <c r="AG77" s="1036"/>
      <c r="AH77" s="1036"/>
      <c r="AI77" s="1036"/>
      <c r="AJ77" s="1037"/>
      <c r="AK77" s="1038">
        <v>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597</v>
      </c>
      <c r="C78" s="1032"/>
      <c r="D78" s="1032"/>
      <c r="E78" s="1032"/>
      <c r="F78" s="1032"/>
      <c r="G78" s="1032"/>
      <c r="H78" s="1032"/>
      <c r="I78" s="1032"/>
      <c r="J78" s="1032"/>
      <c r="K78" s="1032"/>
      <c r="L78" s="1032"/>
      <c r="M78" s="1032"/>
      <c r="N78" s="1032"/>
      <c r="O78" s="1032"/>
      <c r="P78" s="1033"/>
      <c r="Q78" s="1034">
        <v>263</v>
      </c>
      <c r="R78" s="1028"/>
      <c r="S78" s="1028"/>
      <c r="T78" s="1028"/>
      <c r="U78" s="1028"/>
      <c r="V78" s="1028">
        <v>243</v>
      </c>
      <c r="W78" s="1028"/>
      <c r="X78" s="1028"/>
      <c r="Y78" s="1028"/>
      <c r="Z78" s="1028"/>
      <c r="AA78" s="1028">
        <v>20</v>
      </c>
      <c r="AB78" s="1028"/>
      <c r="AC78" s="1028"/>
      <c r="AD78" s="1028"/>
      <c r="AE78" s="1028"/>
      <c r="AF78" s="1028">
        <v>20</v>
      </c>
      <c r="AG78" s="1028"/>
      <c r="AH78" s="1028"/>
      <c r="AI78" s="1028"/>
      <c r="AJ78" s="1028"/>
      <c r="AK78" s="1028">
        <v>0</v>
      </c>
      <c r="AL78" s="1028"/>
      <c r="AM78" s="1028"/>
      <c r="AN78" s="1028"/>
      <c r="AO78" s="1028"/>
      <c r="AP78" s="1028">
        <v>853</v>
      </c>
      <c r="AQ78" s="1028"/>
      <c r="AR78" s="1028"/>
      <c r="AS78" s="1028"/>
      <c r="AT78" s="1028"/>
      <c r="AU78" s="1028">
        <v>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589</v>
      </c>
      <c r="C79" s="1032"/>
      <c r="D79" s="1032"/>
      <c r="E79" s="1032"/>
      <c r="F79" s="1032"/>
      <c r="G79" s="1032"/>
      <c r="H79" s="1032"/>
      <c r="I79" s="1032"/>
      <c r="J79" s="1032"/>
      <c r="K79" s="1032"/>
      <c r="L79" s="1032"/>
      <c r="M79" s="1032"/>
      <c r="N79" s="1032"/>
      <c r="O79" s="1032"/>
      <c r="P79" s="1033"/>
      <c r="Q79" s="1034">
        <v>7297</v>
      </c>
      <c r="R79" s="1028"/>
      <c r="S79" s="1028"/>
      <c r="T79" s="1028"/>
      <c r="U79" s="1028"/>
      <c r="V79" s="1028">
        <v>6922</v>
      </c>
      <c r="W79" s="1028"/>
      <c r="X79" s="1028"/>
      <c r="Y79" s="1028"/>
      <c r="Z79" s="1028"/>
      <c r="AA79" s="1028">
        <v>375</v>
      </c>
      <c r="AB79" s="1028"/>
      <c r="AC79" s="1028"/>
      <c r="AD79" s="1028"/>
      <c r="AE79" s="1028"/>
      <c r="AF79" s="1028">
        <v>375</v>
      </c>
      <c r="AG79" s="1028"/>
      <c r="AH79" s="1028"/>
      <c r="AI79" s="1028"/>
      <c r="AJ79" s="1028"/>
      <c r="AK79" s="1028">
        <v>0</v>
      </c>
      <c r="AL79" s="1028"/>
      <c r="AM79" s="1028"/>
      <c r="AN79" s="1028"/>
      <c r="AO79" s="1028"/>
      <c r="AP79" s="1028">
        <v>0</v>
      </c>
      <c r="AQ79" s="1028"/>
      <c r="AR79" s="1028"/>
      <c r="AS79" s="1028"/>
      <c r="AT79" s="1028"/>
      <c r="AU79" s="1028">
        <v>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598</v>
      </c>
      <c r="C80" s="1032"/>
      <c r="D80" s="1032"/>
      <c r="E80" s="1032"/>
      <c r="F80" s="1032"/>
      <c r="G80" s="1032"/>
      <c r="H80" s="1032"/>
      <c r="I80" s="1032"/>
      <c r="J80" s="1032"/>
      <c r="K80" s="1032"/>
      <c r="L80" s="1032"/>
      <c r="M80" s="1032"/>
      <c r="N80" s="1032"/>
      <c r="O80" s="1032"/>
      <c r="P80" s="1033"/>
      <c r="Q80" s="1034">
        <v>11</v>
      </c>
      <c r="R80" s="1028"/>
      <c r="S80" s="1028"/>
      <c r="T80" s="1028"/>
      <c r="U80" s="1028"/>
      <c r="V80" s="1028">
        <v>7</v>
      </c>
      <c r="W80" s="1028"/>
      <c r="X80" s="1028"/>
      <c r="Y80" s="1028"/>
      <c r="Z80" s="1028"/>
      <c r="AA80" s="1028">
        <v>4</v>
      </c>
      <c r="AB80" s="1028"/>
      <c r="AC80" s="1028"/>
      <c r="AD80" s="1028"/>
      <c r="AE80" s="1028"/>
      <c r="AF80" s="1028">
        <v>4</v>
      </c>
      <c r="AG80" s="1028"/>
      <c r="AH80" s="1028"/>
      <c r="AI80" s="1028"/>
      <c r="AJ80" s="1028"/>
      <c r="AK80" s="1028">
        <v>0</v>
      </c>
      <c r="AL80" s="1028"/>
      <c r="AM80" s="1028"/>
      <c r="AN80" s="1028"/>
      <c r="AO80" s="1028"/>
      <c r="AP80" s="1028">
        <v>0</v>
      </c>
      <c r="AQ80" s="1028"/>
      <c r="AR80" s="1028"/>
      <c r="AS80" s="1028"/>
      <c r="AT80" s="1028"/>
      <c r="AU80" s="1028">
        <v>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599</v>
      </c>
      <c r="C81" s="1032"/>
      <c r="D81" s="1032"/>
      <c r="E81" s="1032"/>
      <c r="F81" s="1032"/>
      <c r="G81" s="1032"/>
      <c r="H81" s="1032"/>
      <c r="I81" s="1032"/>
      <c r="J81" s="1032"/>
      <c r="K81" s="1032"/>
      <c r="L81" s="1032"/>
      <c r="M81" s="1032"/>
      <c r="N81" s="1032"/>
      <c r="O81" s="1032"/>
      <c r="P81" s="1033"/>
      <c r="Q81" s="1034">
        <v>889</v>
      </c>
      <c r="R81" s="1028"/>
      <c r="S81" s="1028"/>
      <c r="T81" s="1028"/>
      <c r="U81" s="1028"/>
      <c r="V81" s="1028">
        <v>841</v>
      </c>
      <c r="W81" s="1028"/>
      <c r="X81" s="1028"/>
      <c r="Y81" s="1028"/>
      <c r="Z81" s="1028"/>
      <c r="AA81" s="1028">
        <v>48</v>
      </c>
      <c r="AB81" s="1028"/>
      <c r="AC81" s="1028"/>
      <c r="AD81" s="1028"/>
      <c r="AE81" s="1028"/>
      <c r="AF81" s="1028">
        <v>48</v>
      </c>
      <c r="AG81" s="1028"/>
      <c r="AH81" s="1028"/>
      <c r="AI81" s="1028"/>
      <c r="AJ81" s="1028"/>
      <c r="AK81" s="1028">
        <v>20</v>
      </c>
      <c r="AL81" s="1028"/>
      <c r="AM81" s="1028"/>
      <c r="AN81" s="1028"/>
      <c r="AO81" s="1028"/>
      <c r="AP81" s="1028">
        <v>1027</v>
      </c>
      <c r="AQ81" s="1028"/>
      <c r="AR81" s="1028"/>
      <c r="AS81" s="1028"/>
      <c r="AT81" s="1028"/>
      <c r="AU81" s="1028">
        <v>0</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600</v>
      </c>
      <c r="C82" s="1032"/>
      <c r="D82" s="1032"/>
      <c r="E82" s="1032"/>
      <c r="F82" s="1032"/>
      <c r="G82" s="1032"/>
      <c r="H82" s="1032"/>
      <c r="I82" s="1032"/>
      <c r="J82" s="1032"/>
      <c r="K82" s="1032"/>
      <c r="L82" s="1032"/>
      <c r="M82" s="1032"/>
      <c r="N82" s="1032"/>
      <c r="O82" s="1032"/>
      <c r="P82" s="1033"/>
      <c r="Q82" s="1034">
        <v>0</v>
      </c>
      <c r="R82" s="1028"/>
      <c r="S82" s="1028"/>
      <c r="T82" s="1028"/>
      <c r="U82" s="1028"/>
      <c r="V82" s="1028">
        <v>18</v>
      </c>
      <c r="W82" s="1028"/>
      <c r="X82" s="1028"/>
      <c r="Y82" s="1028"/>
      <c r="Z82" s="1028"/>
      <c r="AA82" s="1028">
        <v>-18</v>
      </c>
      <c r="AB82" s="1028"/>
      <c r="AC82" s="1028"/>
      <c r="AD82" s="1028"/>
      <c r="AE82" s="1028"/>
      <c r="AF82" s="1028">
        <v>-18</v>
      </c>
      <c r="AG82" s="1028"/>
      <c r="AH82" s="1028"/>
      <c r="AI82" s="1028"/>
      <c r="AJ82" s="1028"/>
      <c r="AK82" s="1028">
        <v>0</v>
      </c>
      <c r="AL82" s="1028"/>
      <c r="AM82" s="1028"/>
      <c r="AN82" s="1028"/>
      <c r="AO82" s="1028"/>
      <c r="AP82" s="1028">
        <v>54</v>
      </c>
      <c r="AQ82" s="1028"/>
      <c r="AR82" s="1028"/>
      <c r="AS82" s="1028"/>
      <c r="AT82" s="1028"/>
      <c r="AU82" s="1028">
        <v>0</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601</v>
      </c>
      <c r="C83" s="1032"/>
      <c r="D83" s="1032"/>
      <c r="E83" s="1032"/>
      <c r="F83" s="1032"/>
      <c r="G83" s="1032"/>
      <c r="H83" s="1032"/>
      <c r="I83" s="1032"/>
      <c r="J83" s="1032"/>
      <c r="K83" s="1032"/>
      <c r="L83" s="1032"/>
      <c r="M83" s="1032"/>
      <c r="N83" s="1032"/>
      <c r="O83" s="1032"/>
      <c r="P83" s="1033"/>
      <c r="Q83" s="1034">
        <v>1339</v>
      </c>
      <c r="R83" s="1028"/>
      <c r="S83" s="1028"/>
      <c r="T83" s="1028"/>
      <c r="U83" s="1028"/>
      <c r="V83" s="1028">
        <v>1310</v>
      </c>
      <c r="W83" s="1028"/>
      <c r="X83" s="1028"/>
      <c r="Y83" s="1028"/>
      <c r="Z83" s="1028"/>
      <c r="AA83" s="1028">
        <v>29</v>
      </c>
      <c r="AB83" s="1028"/>
      <c r="AC83" s="1028"/>
      <c r="AD83" s="1028"/>
      <c r="AE83" s="1028"/>
      <c r="AF83" s="1028">
        <v>29</v>
      </c>
      <c r="AG83" s="1028"/>
      <c r="AH83" s="1028"/>
      <c r="AI83" s="1028"/>
      <c r="AJ83" s="1028"/>
      <c r="AK83" s="1028">
        <v>97</v>
      </c>
      <c r="AL83" s="1028"/>
      <c r="AM83" s="1028"/>
      <c r="AN83" s="1028"/>
      <c r="AO83" s="1028"/>
      <c r="AP83" s="1028">
        <v>971</v>
      </c>
      <c r="AQ83" s="1028"/>
      <c r="AR83" s="1028"/>
      <c r="AS83" s="1028"/>
      <c r="AT83" s="1028"/>
      <c r="AU83" s="1028">
        <v>0</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602</v>
      </c>
      <c r="C84" s="1032"/>
      <c r="D84" s="1032"/>
      <c r="E84" s="1032"/>
      <c r="F84" s="1032"/>
      <c r="G84" s="1032"/>
      <c r="H84" s="1032"/>
      <c r="I84" s="1032"/>
      <c r="J84" s="1032"/>
      <c r="K84" s="1032"/>
      <c r="L84" s="1032"/>
      <c r="M84" s="1032"/>
      <c r="N84" s="1032"/>
      <c r="O84" s="1032"/>
      <c r="P84" s="1033"/>
      <c r="Q84" s="1034">
        <v>761</v>
      </c>
      <c r="R84" s="1028"/>
      <c r="S84" s="1028"/>
      <c r="T84" s="1028"/>
      <c r="U84" s="1028"/>
      <c r="V84" s="1028">
        <v>733</v>
      </c>
      <c r="W84" s="1028"/>
      <c r="X84" s="1028"/>
      <c r="Y84" s="1028"/>
      <c r="Z84" s="1028"/>
      <c r="AA84" s="1028">
        <v>28</v>
      </c>
      <c r="AB84" s="1028"/>
      <c r="AC84" s="1028"/>
      <c r="AD84" s="1028"/>
      <c r="AE84" s="1028"/>
      <c r="AF84" s="1028">
        <v>28</v>
      </c>
      <c r="AG84" s="1028"/>
      <c r="AH84" s="1028"/>
      <c r="AI84" s="1028"/>
      <c r="AJ84" s="1028"/>
      <c r="AK84" s="1028">
        <v>24</v>
      </c>
      <c r="AL84" s="1028"/>
      <c r="AM84" s="1028"/>
      <c r="AN84" s="1028"/>
      <c r="AO84" s="1028"/>
      <c r="AP84" s="1028">
        <v>505</v>
      </c>
      <c r="AQ84" s="1028"/>
      <c r="AR84" s="1028"/>
      <c r="AS84" s="1028"/>
      <c r="AT84" s="1028"/>
      <c r="AU84" s="1028">
        <v>0</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t="s">
        <v>603</v>
      </c>
      <c r="C85" s="1032"/>
      <c r="D85" s="1032"/>
      <c r="E85" s="1032"/>
      <c r="F85" s="1032"/>
      <c r="G85" s="1032"/>
      <c r="H85" s="1032"/>
      <c r="I85" s="1032"/>
      <c r="J85" s="1032"/>
      <c r="K85" s="1032"/>
      <c r="L85" s="1032"/>
      <c r="M85" s="1032"/>
      <c r="N85" s="1032"/>
      <c r="O85" s="1032"/>
      <c r="P85" s="1033"/>
      <c r="Q85" s="1034">
        <v>238</v>
      </c>
      <c r="R85" s="1028"/>
      <c r="S85" s="1028"/>
      <c r="T85" s="1028"/>
      <c r="U85" s="1028"/>
      <c r="V85" s="1028">
        <v>233</v>
      </c>
      <c r="W85" s="1028"/>
      <c r="X85" s="1028"/>
      <c r="Y85" s="1028"/>
      <c r="Z85" s="1028"/>
      <c r="AA85" s="1028">
        <v>5</v>
      </c>
      <c r="AB85" s="1028"/>
      <c r="AC85" s="1028"/>
      <c r="AD85" s="1028"/>
      <c r="AE85" s="1028"/>
      <c r="AF85" s="1028">
        <v>5</v>
      </c>
      <c r="AG85" s="1028"/>
      <c r="AH85" s="1028"/>
      <c r="AI85" s="1028"/>
      <c r="AJ85" s="1028"/>
      <c r="AK85" s="1028">
        <v>14</v>
      </c>
      <c r="AL85" s="1028"/>
      <c r="AM85" s="1028"/>
      <c r="AN85" s="1028"/>
      <c r="AO85" s="1028"/>
      <c r="AP85" s="1028">
        <v>181</v>
      </c>
      <c r="AQ85" s="1028"/>
      <c r="AR85" s="1028"/>
      <c r="AS85" s="1028"/>
      <c r="AT85" s="1028"/>
      <c r="AU85" s="1028">
        <v>0</v>
      </c>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308</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308</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308</v>
      </c>
      <c r="DR109" s="951"/>
      <c r="DS109" s="951"/>
      <c r="DT109" s="951"/>
      <c r="DU109" s="952"/>
      <c r="DV109" s="953" t="s">
        <v>432</v>
      </c>
      <c r="DW109" s="951"/>
      <c r="DX109" s="951"/>
      <c r="DY109" s="951"/>
      <c r="DZ109" s="982"/>
    </row>
    <row r="110" spans="1:131" s="248" customFormat="1" ht="26.25" customHeight="1" x14ac:dyDescent="0.15">
      <c r="A110" s="855" t="s">
        <v>434</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1402635</v>
      </c>
      <c r="AB110" s="944"/>
      <c r="AC110" s="944"/>
      <c r="AD110" s="944"/>
      <c r="AE110" s="945"/>
      <c r="AF110" s="946">
        <v>1379317</v>
      </c>
      <c r="AG110" s="944"/>
      <c r="AH110" s="944"/>
      <c r="AI110" s="944"/>
      <c r="AJ110" s="945"/>
      <c r="AK110" s="946">
        <v>1353214</v>
      </c>
      <c r="AL110" s="944"/>
      <c r="AM110" s="944"/>
      <c r="AN110" s="944"/>
      <c r="AO110" s="945"/>
      <c r="AP110" s="947">
        <v>21.6</v>
      </c>
      <c r="AQ110" s="948"/>
      <c r="AR110" s="948"/>
      <c r="AS110" s="948"/>
      <c r="AT110" s="949"/>
      <c r="AU110" s="983" t="s">
        <v>73</v>
      </c>
      <c r="AV110" s="984"/>
      <c r="AW110" s="984"/>
      <c r="AX110" s="984"/>
      <c r="AY110" s="984"/>
      <c r="AZ110" s="909" t="s">
        <v>435</v>
      </c>
      <c r="BA110" s="856"/>
      <c r="BB110" s="856"/>
      <c r="BC110" s="856"/>
      <c r="BD110" s="856"/>
      <c r="BE110" s="856"/>
      <c r="BF110" s="856"/>
      <c r="BG110" s="856"/>
      <c r="BH110" s="856"/>
      <c r="BI110" s="856"/>
      <c r="BJ110" s="856"/>
      <c r="BK110" s="856"/>
      <c r="BL110" s="856"/>
      <c r="BM110" s="856"/>
      <c r="BN110" s="856"/>
      <c r="BO110" s="856"/>
      <c r="BP110" s="857"/>
      <c r="BQ110" s="910">
        <v>14438476</v>
      </c>
      <c r="BR110" s="891"/>
      <c r="BS110" s="891"/>
      <c r="BT110" s="891"/>
      <c r="BU110" s="891"/>
      <c r="BV110" s="891">
        <v>13980413</v>
      </c>
      <c r="BW110" s="891"/>
      <c r="BX110" s="891"/>
      <c r="BY110" s="891"/>
      <c r="BZ110" s="891"/>
      <c r="CA110" s="891">
        <v>13558051</v>
      </c>
      <c r="CB110" s="891"/>
      <c r="CC110" s="891"/>
      <c r="CD110" s="891"/>
      <c r="CE110" s="891"/>
      <c r="CF110" s="915">
        <v>216.4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439</v>
      </c>
      <c r="DM110" s="891"/>
      <c r="DN110" s="891"/>
      <c r="DO110" s="891"/>
      <c r="DP110" s="891"/>
      <c r="DQ110" s="891" t="s">
        <v>440</v>
      </c>
      <c r="DR110" s="891"/>
      <c r="DS110" s="891"/>
      <c r="DT110" s="891"/>
      <c r="DU110" s="891"/>
      <c r="DV110" s="892" t="s">
        <v>438</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440</v>
      </c>
      <c r="AG111" s="972"/>
      <c r="AH111" s="972"/>
      <c r="AI111" s="972"/>
      <c r="AJ111" s="973"/>
      <c r="AK111" s="974" t="s">
        <v>439</v>
      </c>
      <c r="AL111" s="972"/>
      <c r="AM111" s="972"/>
      <c r="AN111" s="972"/>
      <c r="AO111" s="973"/>
      <c r="AP111" s="975" t="s">
        <v>439</v>
      </c>
      <c r="AQ111" s="976"/>
      <c r="AR111" s="976"/>
      <c r="AS111" s="976"/>
      <c r="AT111" s="977"/>
      <c r="AU111" s="985"/>
      <c r="AV111" s="986"/>
      <c r="AW111" s="986"/>
      <c r="AX111" s="986"/>
      <c r="AY111" s="986"/>
      <c r="AZ111" s="863" t="s">
        <v>442</v>
      </c>
      <c r="BA111" s="796"/>
      <c r="BB111" s="796"/>
      <c r="BC111" s="796"/>
      <c r="BD111" s="796"/>
      <c r="BE111" s="796"/>
      <c r="BF111" s="796"/>
      <c r="BG111" s="796"/>
      <c r="BH111" s="796"/>
      <c r="BI111" s="796"/>
      <c r="BJ111" s="796"/>
      <c r="BK111" s="796"/>
      <c r="BL111" s="796"/>
      <c r="BM111" s="796"/>
      <c r="BN111" s="796"/>
      <c r="BO111" s="796"/>
      <c r="BP111" s="797"/>
      <c r="BQ111" s="835" t="s">
        <v>438</v>
      </c>
      <c r="BR111" s="836"/>
      <c r="BS111" s="836"/>
      <c r="BT111" s="836"/>
      <c r="BU111" s="836"/>
      <c r="BV111" s="836" t="s">
        <v>439</v>
      </c>
      <c r="BW111" s="836"/>
      <c r="BX111" s="836"/>
      <c r="BY111" s="836"/>
      <c r="BZ111" s="836"/>
      <c r="CA111" s="836" t="s">
        <v>439</v>
      </c>
      <c r="CB111" s="836"/>
      <c r="CC111" s="836"/>
      <c r="CD111" s="836"/>
      <c r="CE111" s="836"/>
      <c r="CF111" s="924" t="s">
        <v>438</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438</v>
      </c>
      <c r="DH111" s="836"/>
      <c r="DI111" s="836"/>
      <c r="DJ111" s="836"/>
      <c r="DK111" s="836"/>
      <c r="DL111" s="836" t="s">
        <v>444</v>
      </c>
      <c r="DM111" s="836"/>
      <c r="DN111" s="836"/>
      <c r="DO111" s="836"/>
      <c r="DP111" s="836"/>
      <c r="DQ111" s="836" t="s">
        <v>184</v>
      </c>
      <c r="DR111" s="836"/>
      <c r="DS111" s="836"/>
      <c r="DT111" s="836"/>
      <c r="DU111" s="836"/>
      <c r="DV111" s="842" t="s">
        <v>184</v>
      </c>
      <c r="DW111" s="842"/>
      <c r="DX111" s="842"/>
      <c r="DY111" s="842"/>
      <c r="DZ111" s="843"/>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184</v>
      </c>
      <c r="AG112" s="826"/>
      <c r="AH112" s="826"/>
      <c r="AI112" s="826"/>
      <c r="AJ112" s="827"/>
      <c r="AK112" s="828" t="s">
        <v>444</v>
      </c>
      <c r="AL112" s="826"/>
      <c r="AM112" s="826"/>
      <c r="AN112" s="826"/>
      <c r="AO112" s="827"/>
      <c r="AP112" s="873" t="s">
        <v>184</v>
      </c>
      <c r="AQ112" s="874"/>
      <c r="AR112" s="874"/>
      <c r="AS112" s="874"/>
      <c r="AT112" s="875"/>
      <c r="AU112" s="985"/>
      <c r="AV112" s="986"/>
      <c r="AW112" s="986"/>
      <c r="AX112" s="986"/>
      <c r="AY112" s="986"/>
      <c r="AZ112" s="863" t="s">
        <v>447</v>
      </c>
      <c r="BA112" s="796"/>
      <c r="BB112" s="796"/>
      <c r="BC112" s="796"/>
      <c r="BD112" s="796"/>
      <c r="BE112" s="796"/>
      <c r="BF112" s="796"/>
      <c r="BG112" s="796"/>
      <c r="BH112" s="796"/>
      <c r="BI112" s="796"/>
      <c r="BJ112" s="796"/>
      <c r="BK112" s="796"/>
      <c r="BL112" s="796"/>
      <c r="BM112" s="796"/>
      <c r="BN112" s="796"/>
      <c r="BO112" s="796"/>
      <c r="BP112" s="797"/>
      <c r="BQ112" s="835">
        <v>372581</v>
      </c>
      <c r="BR112" s="836"/>
      <c r="BS112" s="836"/>
      <c r="BT112" s="836"/>
      <c r="BU112" s="836"/>
      <c r="BV112" s="836">
        <v>353289</v>
      </c>
      <c r="BW112" s="836"/>
      <c r="BX112" s="836"/>
      <c r="BY112" s="836"/>
      <c r="BZ112" s="836"/>
      <c r="CA112" s="836">
        <v>371329</v>
      </c>
      <c r="CB112" s="836"/>
      <c r="CC112" s="836"/>
      <c r="CD112" s="836"/>
      <c r="CE112" s="836"/>
      <c r="CF112" s="924">
        <v>5.9</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438</v>
      </c>
      <c r="DH112" s="836"/>
      <c r="DI112" s="836"/>
      <c r="DJ112" s="836"/>
      <c r="DK112" s="836"/>
      <c r="DL112" s="836" t="s">
        <v>444</v>
      </c>
      <c r="DM112" s="836"/>
      <c r="DN112" s="836"/>
      <c r="DO112" s="836"/>
      <c r="DP112" s="836"/>
      <c r="DQ112" s="836" t="s">
        <v>438</v>
      </c>
      <c r="DR112" s="836"/>
      <c r="DS112" s="836"/>
      <c r="DT112" s="836"/>
      <c r="DU112" s="836"/>
      <c r="DV112" s="842" t="s">
        <v>449</v>
      </c>
      <c r="DW112" s="842"/>
      <c r="DX112" s="842"/>
      <c r="DY112" s="842"/>
      <c r="DZ112" s="843"/>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26376</v>
      </c>
      <c r="AB113" s="972"/>
      <c r="AC113" s="972"/>
      <c r="AD113" s="972"/>
      <c r="AE113" s="973"/>
      <c r="AF113" s="974">
        <v>26967</v>
      </c>
      <c r="AG113" s="972"/>
      <c r="AH113" s="972"/>
      <c r="AI113" s="972"/>
      <c r="AJ113" s="973"/>
      <c r="AK113" s="974">
        <v>26513</v>
      </c>
      <c r="AL113" s="972"/>
      <c r="AM113" s="972"/>
      <c r="AN113" s="972"/>
      <c r="AO113" s="973"/>
      <c r="AP113" s="975">
        <v>0.4</v>
      </c>
      <c r="AQ113" s="976"/>
      <c r="AR113" s="976"/>
      <c r="AS113" s="976"/>
      <c r="AT113" s="977"/>
      <c r="AU113" s="985"/>
      <c r="AV113" s="986"/>
      <c r="AW113" s="986"/>
      <c r="AX113" s="986"/>
      <c r="AY113" s="986"/>
      <c r="AZ113" s="863" t="s">
        <v>451</v>
      </c>
      <c r="BA113" s="796"/>
      <c r="BB113" s="796"/>
      <c r="BC113" s="796"/>
      <c r="BD113" s="796"/>
      <c r="BE113" s="796"/>
      <c r="BF113" s="796"/>
      <c r="BG113" s="796"/>
      <c r="BH113" s="796"/>
      <c r="BI113" s="796"/>
      <c r="BJ113" s="796"/>
      <c r="BK113" s="796"/>
      <c r="BL113" s="796"/>
      <c r="BM113" s="796"/>
      <c r="BN113" s="796"/>
      <c r="BO113" s="796"/>
      <c r="BP113" s="797"/>
      <c r="BQ113" s="835">
        <v>669374</v>
      </c>
      <c r="BR113" s="836"/>
      <c r="BS113" s="836"/>
      <c r="BT113" s="836"/>
      <c r="BU113" s="836"/>
      <c r="BV113" s="836">
        <v>666905</v>
      </c>
      <c r="BW113" s="836"/>
      <c r="BX113" s="836"/>
      <c r="BY113" s="836"/>
      <c r="BZ113" s="836"/>
      <c r="CA113" s="836">
        <v>635438</v>
      </c>
      <c r="CB113" s="836"/>
      <c r="CC113" s="836"/>
      <c r="CD113" s="836"/>
      <c r="CE113" s="836"/>
      <c r="CF113" s="924">
        <v>10.1</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438</v>
      </c>
      <c r="DH113" s="826"/>
      <c r="DI113" s="826"/>
      <c r="DJ113" s="826"/>
      <c r="DK113" s="827"/>
      <c r="DL113" s="828" t="s">
        <v>438</v>
      </c>
      <c r="DM113" s="826"/>
      <c r="DN113" s="826"/>
      <c r="DO113" s="826"/>
      <c r="DP113" s="827"/>
      <c r="DQ113" s="828" t="s">
        <v>444</v>
      </c>
      <c r="DR113" s="826"/>
      <c r="DS113" s="826"/>
      <c r="DT113" s="826"/>
      <c r="DU113" s="827"/>
      <c r="DV113" s="873" t="s">
        <v>438</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70017</v>
      </c>
      <c r="AB114" s="826"/>
      <c r="AC114" s="826"/>
      <c r="AD114" s="826"/>
      <c r="AE114" s="827"/>
      <c r="AF114" s="828">
        <v>73745</v>
      </c>
      <c r="AG114" s="826"/>
      <c r="AH114" s="826"/>
      <c r="AI114" s="826"/>
      <c r="AJ114" s="827"/>
      <c r="AK114" s="828">
        <v>78989</v>
      </c>
      <c r="AL114" s="826"/>
      <c r="AM114" s="826"/>
      <c r="AN114" s="826"/>
      <c r="AO114" s="827"/>
      <c r="AP114" s="873">
        <v>1.3</v>
      </c>
      <c r="AQ114" s="874"/>
      <c r="AR114" s="874"/>
      <c r="AS114" s="874"/>
      <c r="AT114" s="875"/>
      <c r="AU114" s="985"/>
      <c r="AV114" s="986"/>
      <c r="AW114" s="986"/>
      <c r="AX114" s="986"/>
      <c r="AY114" s="986"/>
      <c r="AZ114" s="863" t="s">
        <v>454</v>
      </c>
      <c r="BA114" s="796"/>
      <c r="BB114" s="796"/>
      <c r="BC114" s="796"/>
      <c r="BD114" s="796"/>
      <c r="BE114" s="796"/>
      <c r="BF114" s="796"/>
      <c r="BG114" s="796"/>
      <c r="BH114" s="796"/>
      <c r="BI114" s="796"/>
      <c r="BJ114" s="796"/>
      <c r="BK114" s="796"/>
      <c r="BL114" s="796"/>
      <c r="BM114" s="796"/>
      <c r="BN114" s="796"/>
      <c r="BO114" s="796"/>
      <c r="BP114" s="797"/>
      <c r="BQ114" s="835">
        <v>406127</v>
      </c>
      <c r="BR114" s="836"/>
      <c r="BS114" s="836"/>
      <c r="BT114" s="836"/>
      <c r="BU114" s="836"/>
      <c r="BV114" s="836">
        <v>392832</v>
      </c>
      <c r="BW114" s="836"/>
      <c r="BX114" s="836"/>
      <c r="BY114" s="836"/>
      <c r="BZ114" s="836"/>
      <c r="CA114" s="836">
        <v>428067</v>
      </c>
      <c r="CB114" s="836"/>
      <c r="CC114" s="836"/>
      <c r="CD114" s="836"/>
      <c r="CE114" s="836"/>
      <c r="CF114" s="924">
        <v>6.8</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184</v>
      </c>
      <c r="DM114" s="826"/>
      <c r="DN114" s="826"/>
      <c r="DO114" s="826"/>
      <c r="DP114" s="827"/>
      <c r="DQ114" s="828" t="s">
        <v>438</v>
      </c>
      <c r="DR114" s="826"/>
      <c r="DS114" s="826"/>
      <c r="DT114" s="826"/>
      <c r="DU114" s="827"/>
      <c r="DV114" s="873" t="s">
        <v>438</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444</v>
      </c>
      <c r="AB115" s="972"/>
      <c r="AC115" s="972"/>
      <c r="AD115" s="972"/>
      <c r="AE115" s="973"/>
      <c r="AF115" s="974" t="s">
        <v>449</v>
      </c>
      <c r="AG115" s="972"/>
      <c r="AH115" s="972"/>
      <c r="AI115" s="972"/>
      <c r="AJ115" s="973"/>
      <c r="AK115" s="974" t="s">
        <v>438</v>
      </c>
      <c r="AL115" s="972"/>
      <c r="AM115" s="972"/>
      <c r="AN115" s="972"/>
      <c r="AO115" s="973"/>
      <c r="AP115" s="975" t="s">
        <v>438</v>
      </c>
      <c r="AQ115" s="976"/>
      <c r="AR115" s="976"/>
      <c r="AS115" s="976"/>
      <c r="AT115" s="977"/>
      <c r="AU115" s="985"/>
      <c r="AV115" s="986"/>
      <c r="AW115" s="986"/>
      <c r="AX115" s="986"/>
      <c r="AY115" s="986"/>
      <c r="AZ115" s="863" t="s">
        <v>457</v>
      </c>
      <c r="BA115" s="796"/>
      <c r="BB115" s="796"/>
      <c r="BC115" s="796"/>
      <c r="BD115" s="796"/>
      <c r="BE115" s="796"/>
      <c r="BF115" s="796"/>
      <c r="BG115" s="796"/>
      <c r="BH115" s="796"/>
      <c r="BI115" s="796"/>
      <c r="BJ115" s="796"/>
      <c r="BK115" s="796"/>
      <c r="BL115" s="796"/>
      <c r="BM115" s="796"/>
      <c r="BN115" s="796"/>
      <c r="BO115" s="796"/>
      <c r="BP115" s="797"/>
      <c r="BQ115" s="835" t="s">
        <v>438</v>
      </c>
      <c r="BR115" s="836"/>
      <c r="BS115" s="836"/>
      <c r="BT115" s="836"/>
      <c r="BU115" s="836"/>
      <c r="BV115" s="836" t="s">
        <v>449</v>
      </c>
      <c r="BW115" s="836"/>
      <c r="BX115" s="836"/>
      <c r="BY115" s="836"/>
      <c r="BZ115" s="836"/>
      <c r="CA115" s="836" t="s">
        <v>444</v>
      </c>
      <c r="CB115" s="836"/>
      <c r="CC115" s="836"/>
      <c r="CD115" s="836"/>
      <c r="CE115" s="836"/>
      <c r="CF115" s="924" t="s">
        <v>438</v>
      </c>
      <c r="CG115" s="925"/>
      <c r="CH115" s="925"/>
      <c r="CI115" s="925"/>
      <c r="CJ115" s="925"/>
      <c r="CK115" s="980"/>
      <c r="CL115" s="867"/>
      <c r="CM115" s="863"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444</v>
      </c>
      <c r="DM115" s="826"/>
      <c r="DN115" s="826"/>
      <c r="DO115" s="826"/>
      <c r="DP115" s="827"/>
      <c r="DQ115" s="828" t="s">
        <v>438</v>
      </c>
      <c r="DR115" s="826"/>
      <c r="DS115" s="826"/>
      <c r="DT115" s="826"/>
      <c r="DU115" s="827"/>
      <c r="DV115" s="873" t="s">
        <v>444</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7</v>
      </c>
      <c r="AB116" s="826"/>
      <c r="AC116" s="826"/>
      <c r="AD116" s="826"/>
      <c r="AE116" s="827"/>
      <c r="AF116" s="828">
        <v>1</v>
      </c>
      <c r="AG116" s="826"/>
      <c r="AH116" s="826"/>
      <c r="AI116" s="826"/>
      <c r="AJ116" s="827"/>
      <c r="AK116" s="828" t="s">
        <v>444</v>
      </c>
      <c r="AL116" s="826"/>
      <c r="AM116" s="826"/>
      <c r="AN116" s="826"/>
      <c r="AO116" s="827"/>
      <c r="AP116" s="873" t="s">
        <v>438</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35" t="s">
        <v>184</v>
      </c>
      <c r="BR116" s="836"/>
      <c r="BS116" s="836"/>
      <c r="BT116" s="836"/>
      <c r="BU116" s="836"/>
      <c r="BV116" s="836" t="s">
        <v>184</v>
      </c>
      <c r="BW116" s="836"/>
      <c r="BX116" s="836"/>
      <c r="BY116" s="836"/>
      <c r="BZ116" s="836"/>
      <c r="CA116" s="836" t="s">
        <v>184</v>
      </c>
      <c r="CB116" s="836"/>
      <c r="CC116" s="836"/>
      <c r="CD116" s="836"/>
      <c r="CE116" s="836"/>
      <c r="CF116" s="924" t="s">
        <v>438</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444</v>
      </c>
      <c r="DH116" s="826"/>
      <c r="DI116" s="826"/>
      <c r="DJ116" s="826"/>
      <c r="DK116" s="827"/>
      <c r="DL116" s="828" t="s">
        <v>449</v>
      </c>
      <c r="DM116" s="826"/>
      <c r="DN116" s="826"/>
      <c r="DO116" s="826"/>
      <c r="DP116" s="827"/>
      <c r="DQ116" s="828" t="s">
        <v>184</v>
      </c>
      <c r="DR116" s="826"/>
      <c r="DS116" s="826"/>
      <c r="DT116" s="826"/>
      <c r="DU116" s="827"/>
      <c r="DV116" s="873" t="s">
        <v>184</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1499035</v>
      </c>
      <c r="AB117" s="958"/>
      <c r="AC117" s="958"/>
      <c r="AD117" s="958"/>
      <c r="AE117" s="959"/>
      <c r="AF117" s="960">
        <v>1480030</v>
      </c>
      <c r="AG117" s="958"/>
      <c r="AH117" s="958"/>
      <c r="AI117" s="958"/>
      <c r="AJ117" s="959"/>
      <c r="AK117" s="960">
        <v>1458716</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35" t="s">
        <v>464</v>
      </c>
      <c r="BR117" s="836"/>
      <c r="BS117" s="836"/>
      <c r="BT117" s="836"/>
      <c r="BU117" s="836"/>
      <c r="BV117" s="836" t="s">
        <v>184</v>
      </c>
      <c r="BW117" s="836"/>
      <c r="BX117" s="836"/>
      <c r="BY117" s="836"/>
      <c r="BZ117" s="836"/>
      <c r="CA117" s="836" t="s">
        <v>465</v>
      </c>
      <c r="CB117" s="836"/>
      <c r="CC117" s="836"/>
      <c r="CD117" s="836"/>
      <c r="CE117" s="836"/>
      <c r="CF117" s="924" t="s">
        <v>466</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184</v>
      </c>
      <c r="DH117" s="826"/>
      <c r="DI117" s="826"/>
      <c r="DJ117" s="826"/>
      <c r="DK117" s="827"/>
      <c r="DL117" s="828" t="s">
        <v>466</v>
      </c>
      <c r="DM117" s="826"/>
      <c r="DN117" s="826"/>
      <c r="DO117" s="826"/>
      <c r="DP117" s="827"/>
      <c r="DQ117" s="828" t="s">
        <v>184</v>
      </c>
      <c r="DR117" s="826"/>
      <c r="DS117" s="826"/>
      <c r="DT117" s="826"/>
      <c r="DU117" s="827"/>
      <c r="DV117" s="873" t="s">
        <v>184</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308</v>
      </c>
      <c r="AL118" s="951"/>
      <c r="AM118" s="951"/>
      <c r="AN118" s="951"/>
      <c r="AO118" s="952"/>
      <c r="AP118" s="954" t="s">
        <v>432</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464</v>
      </c>
      <c r="BR118" s="894"/>
      <c r="BS118" s="894"/>
      <c r="BT118" s="894"/>
      <c r="BU118" s="894"/>
      <c r="BV118" s="894" t="s">
        <v>184</v>
      </c>
      <c r="BW118" s="894"/>
      <c r="BX118" s="894"/>
      <c r="BY118" s="894"/>
      <c r="BZ118" s="894"/>
      <c r="CA118" s="894" t="s">
        <v>184</v>
      </c>
      <c r="CB118" s="894"/>
      <c r="CC118" s="894"/>
      <c r="CD118" s="894"/>
      <c r="CE118" s="894"/>
      <c r="CF118" s="924" t="s">
        <v>464</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466</v>
      </c>
      <c r="DH118" s="826"/>
      <c r="DI118" s="826"/>
      <c r="DJ118" s="826"/>
      <c r="DK118" s="827"/>
      <c r="DL118" s="828" t="s">
        <v>184</v>
      </c>
      <c r="DM118" s="826"/>
      <c r="DN118" s="826"/>
      <c r="DO118" s="826"/>
      <c r="DP118" s="827"/>
      <c r="DQ118" s="828" t="s">
        <v>465</v>
      </c>
      <c r="DR118" s="826"/>
      <c r="DS118" s="826"/>
      <c r="DT118" s="826"/>
      <c r="DU118" s="827"/>
      <c r="DV118" s="873" t="s">
        <v>470</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465</v>
      </c>
      <c r="AB119" s="944"/>
      <c r="AC119" s="944"/>
      <c r="AD119" s="944"/>
      <c r="AE119" s="945"/>
      <c r="AF119" s="946" t="s">
        <v>464</v>
      </c>
      <c r="AG119" s="944"/>
      <c r="AH119" s="944"/>
      <c r="AI119" s="944"/>
      <c r="AJ119" s="945"/>
      <c r="AK119" s="946" t="s">
        <v>464</v>
      </c>
      <c r="AL119" s="944"/>
      <c r="AM119" s="944"/>
      <c r="AN119" s="944"/>
      <c r="AO119" s="945"/>
      <c r="AP119" s="947" t="s">
        <v>471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472</v>
      </c>
      <c r="BP119" s="927"/>
      <c r="BQ119" s="931">
        <v>15886558</v>
      </c>
      <c r="BR119" s="894"/>
      <c r="BS119" s="894"/>
      <c r="BT119" s="894"/>
      <c r="BU119" s="894"/>
      <c r="BV119" s="894">
        <v>15393439</v>
      </c>
      <c r="BW119" s="894"/>
      <c r="BX119" s="894"/>
      <c r="BY119" s="894"/>
      <c r="BZ119" s="894"/>
      <c r="CA119" s="894">
        <v>14992885</v>
      </c>
      <c r="CB119" s="894"/>
      <c r="CC119" s="894"/>
      <c r="CD119" s="894"/>
      <c r="CE119" s="894"/>
      <c r="CF119" s="792"/>
      <c r="CG119" s="793"/>
      <c r="CH119" s="793"/>
      <c r="CI119" s="793"/>
      <c r="CJ119" s="883"/>
      <c r="CK119" s="981"/>
      <c r="CL119" s="869"/>
      <c r="CM119" s="887" t="s">
        <v>473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184</v>
      </c>
      <c r="DH119" s="809"/>
      <c r="DI119" s="809"/>
      <c r="DJ119" s="809"/>
      <c r="DK119" s="810"/>
      <c r="DL119" s="811" t="s">
        <v>184</v>
      </c>
      <c r="DM119" s="809"/>
      <c r="DN119" s="809"/>
      <c r="DO119" s="809"/>
      <c r="DP119" s="810"/>
      <c r="DQ119" s="811" t="s">
        <v>184</v>
      </c>
      <c r="DR119" s="809"/>
      <c r="DS119" s="809"/>
      <c r="DT119" s="809"/>
      <c r="DU119" s="810"/>
      <c r="DV119" s="897" t="s">
        <v>466</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466</v>
      </c>
      <c r="AB120" s="826"/>
      <c r="AC120" s="826"/>
      <c r="AD120" s="826"/>
      <c r="AE120" s="827"/>
      <c r="AF120" s="828" t="s">
        <v>464</v>
      </c>
      <c r="AG120" s="826"/>
      <c r="AH120" s="826"/>
      <c r="AI120" s="826"/>
      <c r="AJ120" s="827"/>
      <c r="AK120" s="828" t="s">
        <v>184</v>
      </c>
      <c r="AL120" s="826"/>
      <c r="AM120" s="826"/>
      <c r="AN120" s="826"/>
      <c r="AO120" s="827"/>
      <c r="AP120" s="873" t="s">
        <v>464</v>
      </c>
      <c r="AQ120" s="874"/>
      <c r="AR120" s="874"/>
      <c r="AS120" s="874"/>
      <c r="AT120" s="875"/>
      <c r="AU120" s="932" t="s">
        <v>474</v>
      </c>
      <c r="AV120" s="933"/>
      <c r="AW120" s="933"/>
      <c r="AX120" s="933"/>
      <c r="AY120" s="934"/>
      <c r="AZ120" s="909" t="s">
        <v>475</v>
      </c>
      <c r="BA120" s="856"/>
      <c r="BB120" s="856"/>
      <c r="BC120" s="856"/>
      <c r="BD120" s="856"/>
      <c r="BE120" s="856"/>
      <c r="BF120" s="856"/>
      <c r="BG120" s="856"/>
      <c r="BH120" s="856"/>
      <c r="BI120" s="856"/>
      <c r="BJ120" s="856"/>
      <c r="BK120" s="856"/>
      <c r="BL120" s="856"/>
      <c r="BM120" s="856"/>
      <c r="BN120" s="856"/>
      <c r="BO120" s="856"/>
      <c r="BP120" s="857"/>
      <c r="BQ120" s="910">
        <v>1902366</v>
      </c>
      <c r="BR120" s="891"/>
      <c r="BS120" s="891"/>
      <c r="BT120" s="891"/>
      <c r="BU120" s="891"/>
      <c r="BV120" s="891">
        <v>2142104</v>
      </c>
      <c r="BW120" s="891"/>
      <c r="BX120" s="891"/>
      <c r="BY120" s="891"/>
      <c r="BZ120" s="891"/>
      <c r="CA120" s="891">
        <v>2624490</v>
      </c>
      <c r="CB120" s="891"/>
      <c r="CC120" s="891"/>
      <c r="CD120" s="891"/>
      <c r="CE120" s="891"/>
      <c r="CF120" s="915">
        <v>41.9</v>
      </c>
      <c r="CG120" s="916"/>
      <c r="CH120" s="916"/>
      <c r="CI120" s="916"/>
      <c r="CJ120" s="916"/>
      <c r="CK120" s="917" t="s">
        <v>476</v>
      </c>
      <c r="CL120" s="901"/>
      <c r="CM120" s="901"/>
      <c r="CN120" s="901"/>
      <c r="CO120" s="902"/>
      <c r="CP120" s="921" t="s">
        <v>477</v>
      </c>
      <c r="CQ120" s="922"/>
      <c r="CR120" s="922"/>
      <c r="CS120" s="922"/>
      <c r="CT120" s="922"/>
      <c r="CU120" s="922"/>
      <c r="CV120" s="922"/>
      <c r="CW120" s="922"/>
      <c r="CX120" s="922"/>
      <c r="CY120" s="922"/>
      <c r="CZ120" s="922"/>
      <c r="DA120" s="922"/>
      <c r="DB120" s="922"/>
      <c r="DC120" s="922"/>
      <c r="DD120" s="922"/>
      <c r="DE120" s="922"/>
      <c r="DF120" s="923"/>
      <c r="DG120" s="910">
        <v>372581</v>
      </c>
      <c r="DH120" s="891"/>
      <c r="DI120" s="891"/>
      <c r="DJ120" s="891"/>
      <c r="DK120" s="891"/>
      <c r="DL120" s="891">
        <v>353289</v>
      </c>
      <c r="DM120" s="891"/>
      <c r="DN120" s="891"/>
      <c r="DO120" s="891"/>
      <c r="DP120" s="891"/>
      <c r="DQ120" s="891">
        <v>371329</v>
      </c>
      <c r="DR120" s="891"/>
      <c r="DS120" s="891"/>
      <c r="DT120" s="891"/>
      <c r="DU120" s="891"/>
      <c r="DV120" s="892">
        <v>5.9</v>
      </c>
      <c r="DW120" s="892"/>
      <c r="DX120" s="892"/>
      <c r="DY120" s="892"/>
      <c r="DZ120" s="893"/>
    </row>
    <row r="121" spans="1:130" s="248" customFormat="1" ht="26.25" customHeight="1" x14ac:dyDescent="0.15">
      <c r="A121" s="866"/>
      <c r="B121" s="867"/>
      <c r="C121" s="912" t="s">
        <v>478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184</v>
      </c>
      <c r="AB121" s="826"/>
      <c r="AC121" s="826"/>
      <c r="AD121" s="826"/>
      <c r="AE121" s="827"/>
      <c r="AF121" s="828" t="s">
        <v>464</v>
      </c>
      <c r="AG121" s="826"/>
      <c r="AH121" s="826"/>
      <c r="AI121" s="826"/>
      <c r="AJ121" s="827"/>
      <c r="AK121" s="828" t="s">
        <v>464</v>
      </c>
      <c r="AL121" s="826"/>
      <c r="AM121" s="826"/>
      <c r="AN121" s="826"/>
      <c r="AO121" s="827"/>
      <c r="AP121" s="873" t="s">
        <v>464</v>
      </c>
      <c r="AQ121" s="874"/>
      <c r="AR121" s="874"/>
      <c r="AS121" s="874"/>
      <c r="AT121" s="875"/>
      <c r="AU121" s="935"/>
      <c r="AV121" s="936"/>
      <c r="AW121" s="936"/>
      <c r="AX121" s="936"/>
      <c r="AY121" s="937"/>
      <c r="AZ121" s="863" t="s">
        <v>479</v>
      </c>
      <c r="BA121" s="796"/>
      <c r="BB121" s="796"/>
      <c r="BC121" s="796"/>
      <c r="BD121" s="796"/>
      <c r="BE121" s="796"/>
      <c r="BF121" s="796"/>
      <c r="BG121" s="796"/>
      <c r="BH121" s="796"/>
      <c r="BI121" s="796"/>
      <c r="BJ121" s="796"/>
      <c r="BK121" s="796"/>
      <c r="BL121" s="796"/>
      <c r="BM121" s="796"/>
      <c r="BN121" s="796"/>
      <c r="BO121" s="796"/>
      <c r="BP121" s="797"/>
      <c r="BQ121" s="835">
        <v>951</v>
      </c>
      <c r="BR121" s="836"/>
      <c r="BS121" s="836"/>
      <c r="BT121" s="836"/>
      <c r="BU121" s="836"/>
      <c r="BV121" s="836">
        <v>610</v>
      </c>
      <c r="BW121" s="836"/>
      <c r="BX121" s="836"/>
      <c r="BY121" s="836"/>
      <c r="BZ121" s="836"/>
      <c r="CA121" s="836">
        <v>376</v>
      </c>
      <c r="CB121" s="836"/>
      <c r="CC121" s="836"/>
      <c r="CD121" s="836"/>
      <c r="CE121" s="836"/>
      <c r="CF121" s="924">
        <v>0</v>
      </c>
      <c r="CG121" s="925"/>
      <c r="CH121" s="925"/>
      <c r="CI121" s="925"/>
      <c r="CJ121" s="925"/>
      <c r="CK121" s="918"/>
      <c r="CL121" s="904"/>
      <c r="CM121" s="904"/>
      <c r="CN121" s="904"/>
      <c r="CO121" s="905"/>
      <c r="CP121" s="884" t="s">
        <v>480</v>
      </c>
      <c r="CQ121" s="885"/>
      <c r="CR121" s="885"/>
      <c r="CS121" s="885"/>
      <c r="CT121" s="885"/>
      <c r="CU121" s="885"/>
      <c r="CV121" s="885"/>
      <c r="CW121" s="885"/>
      <c r="CX121" s="885"/>
      <c r="CY121" s="885"/>
      <c r="CZ121" s="885"/>
      <c r="DA121" s="885"/>
      <c r="DB121" s="885"/>
      <c r="DC121" s="885"/>
      <c r="DD121" s="885"/>
      <c r="DE121" s="885"/>
      <c r="DF121" s="886"/>
      <c r="DG121" s="835" t="s">
        <v>184</v>
      </c>
      <c r="DH121" s="836"/>
      <c r="DI121" s="836"/>
      <c r="DJ121" s="836"/>
      <c r="DK121" s="836"/>
      <c r="DL121" s="836" t="s">
        <v>465</v>
      </c>
      <c r="DM121" s="836"/>
      <c r="DN121" s="836"/>
      <c r="DO121" s="836"/>
      <c r="DP121" s="836"/>
      <c r="DQ121" s="836" t="s">
        <v>466</v>
      </c>
      <c r="DR121" s="836"/>
      <c r="DS121" s="836"/>
      <c r="DT121" s="836"/>
      <c r="DU121" s="836"/>
      <c r="DV121" s="842" t="s">
        <v>184</v>
      </c>
      <c r="DW121" s="842"/>
      <c r="DX121" s="842"/>
      <c r="DY121" s="842"/>
      <c r="DZ121" s="843"/>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184</v>
      </c>
      <c r="AB122" s="826"/>
      <c r="AC122" s="826"/>
      <c r="AD122" s="826"/>
      <c r="AE122" s="827"/>
      <c r="AF122" s="828" t="s">
        <v>184</v>
      </c>
      <c r="AG122" s="826"/>
      <c r="AH122" s="826"/>
      <c r="AI122" s="826"/>
      <c r="AJ122" s="827"/>
      <c r="AK122" s="828" t="s">
        <v>466</v>
      </c>
      <c r="AL122" s="826"/>
      <c r="AM122" s="826"/>
      <c r="AN122" s="826"/>
      <c r="AO122" s="827"/>
      <c r="AP122" s="873" t="s">
        <v>184</v>
      </c>
      <c r="AQ122" s="874"/>
      <c r="AR122" s="874"/>
      <c r="AS122" s="874"/>
      <c r="AT122" s="875"/>
      <c r="AU122" s="935"/>
      <c r="AV122" s="936"/>
      <c r="AW122" s="936"/>
      <c r="AX122" s="936"/>
      <c r="AY122" s="937"/>
      <c r="AZ122" s="928" t="s">
        <v>481</v>
      </c>
      <c r="BA122" s="929"/>
      <c r="BB122" s="929"/>
      <c r="BC122" s="929"/>
      <c r="BD122" s="929"/>
      <c r="BE122" s="929"/>
      <c r="BF122" s="929"/>
      <c r="BG122" s="929"/>
      <c r="BH122" s="929"/>
      <c r="BI122" s="929"/>
      <c r="BJ122" s="929"/>
      <c r="BK122" s="929"/>
      <c r="BL122" s="929"/>
      <c r="BM122" s="929"/>
      <c r="BN122" s="929"/>
      <c r="BO122" s="929"/>
      <c r="BP122" s="930"/>
      <c r="BQ122" s="931">
        <v>10342166</v>
      </c>
      <c r="BR122" s="894"/>
      <c r="BS122" s="894"/>
      <c r="BT122" s="894"/>
      <c r="BU122" s="894"/>
      <c r="BV122" s="894">
        <v>9870788</v>
      </c>
      <c r="BW122" s="894"/>
      <c r="BX122" s="894"/>
      <c r="BY122" s="894"/>
      <c r="BZ122" s="894"/>
      <c r="CA122" s="894">
        <v>9580281</v>
      </c>
      <c r="CB122" s="894"/>
      <c r="CC122" s="894"/>
      <c r="CD122" s="894"/>
      <c r="CE122" s="894"/>
      <c r="CF122" s="895">
        <v>152.9</v>
      </c>
      <c r="CG122" s="896"/>
      <c r="CH122" s="896"/>
      <c r="CI122" s="896"/>
      <c r="CJ122" s="896"/>
      <c r="CK122" s="918"/>
      <c r="CL122" s="904"/>
      <c r="CM122" s="904"/>
      <c r="CN122" s="904"/>
      <c r="CO122" s="905"/>
      <c r="CP122" s="884" t="s">
        <v>482</v>
      </c>
      <c r="CQ122" s="885"/>
      <c r="CR122" s="885"/>
      <c r="CS122" s="885"/>
      <c r="CT122" s="885"/>
      <c r="CU122" s="885"/>
      <c r="CV122" s="885"/>
      <c r="CW122" s="885"/>
      <c r="CX122" s="885"/>
      <c r="CY122" s="885"/>
      <c r="CZ122" s="885"/>
      <c r="DA122" s="885"/>
      <c r="DB122" s="885"/>
      <c r="DC122" s="885"/>
      <c r="DD122" s="885"/>
      <c r="DE122" s="885"/>
      <c r="DF122" s="886"/>
      <c r="DG122" s="835" t="s">
        <v>184</v>
      </c>
      <c r="DH122" s="836"/>
      <c r="DI122" s="836"/>
      <c r="DJ122" s="836"/>
      <c r="DK122" s="836"/>
      <c r="DL122" s="836" t="s">
        <v>465</v>
      </c>
      <c r="DM122" s="836"/>
      <c r="DN122" s="836"/>
      <c r="DO122" s="836"/>
      <c r="DP122" s="836"/>
      <c r="DQ122" s="836" t="s">
        <v>464</v>
      </c>
      <c r="DR122" s="836"/>
      <c r="DS122" s="836"/>
      <c r="DT122" s="836"/>
      <c r="DU122" s="836"/>
      <c r="DV122" s="842" t="s">
        <v>464</v>
      </c>
      <c r="DW122" s="842"/>
      <c r="DX122" s="842"/>
      <c r="DY122" s="842"/>
      <c r="DZ122" s="843"/>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465</v>
      </c>
      <c r="AB123" s="826"/>
      <c r="AC123" s="826"/>
      <c r="AD123" s="826"/>
      <c r="AE123" s="827"/>
      <c r="AF123" s="828" t="s">
        <v>184</v>
      </c>
      <c r="AG123" s="826"/>
      <c r="AH123" s="826"/>
      <c r="AI123" s="826"/>
      <c r="AJ123" s="827"/>
      <c r="AK123" s="828" t="s">
        <v>184</v>
      </c>
      <c r="AL123" s="826"/>
      <c r="AM123" s="826"/>
      <c r="AN123" s="826"/>
      <c r="AO123" s="827"/>
      <c r="AP123" s="873" t="s">
        <v>464</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483</v>
      </c>
      <c r="BP123" s="927"/>
      <c r="BQ123" s="881">
        <v>12245483</v>
      </c>
      <c r="BR123" s="882"/>
      <c r="BS123" s="882"/>
      <c r="BT123" s="882"/>
      <c r="BU123" s="882"/>
      <c r="BV123" s="882">
        <v>12013502</v>
      </c>
      <c r="BW123" s="882"/>
      <c r="BX123" s="882"/>
      <c r="BY123" s="882"/>
      <c r="BZ123" s="882"/>
      <c r="CA123" s="882">
        <v>12205147</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466</v>
      </c>
      <c r="AB124" s="826"/>
      <c r="AC124" s="826"/>
      <c r="AD124" s="826"/>
      <c r="AE124" s="827"/>
      <c r="AF124" s="828" t="s">
        <v>184</v>
      </c>
      <c r="AG124" s="826"/>
      <c r="AH124" s="826"/>
      <c r="AI124" s="826"/>
      <c r="AJ124" s="827"/>
      <c r="AK124" s="828" t="s">
        <v>466</v>
      </c>
      <c r="AL124" s="826"/>
      <c r="AM124" s="826"/>
      <c r="AN124" s="826"/>
      <c r="AO124" s="827"/>
      <c r="AP124" s="873" t="s">
        <v>184</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61.6</v>
      </c>
      <c r="BR124" s="880"/>
      <c r="BS124" s="880"/>
      <c r="BT124" s="880"/>
      <c r="BU124" s="880"/>
      <c r="BV124" s="880">
        <v>56.5</v>
      </c>
      <c r="BW124" s="880"/>
      <c r="BX124" s="880"/>
      <c r="BY124" s="880"/>
      <c r="BZ124" s="880"/>
      <c r="CA124" s="880">
        <v>44.4</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471</v>
      </c>
      <c r="DH124" s="809"/>
      <c r="DI124" s="809"/>
      <c r="DJ124" s="809"/>
      <c r="DK124" s="810"/>
      <c r="DL124" s="811" t="s">
        <v>184</v>
      </c>
      <c r="DM124" s="809"/>
      <c r="DN124" s="809"/>
      <c r="DO124" s="809"/>
      <c r="DP124" s="810"/>
      <c r="DQ124" s="811" t="s">
        <v>466</v>
      </c>
      <c r="DR124" s="809"/>
      <c r="DS124" s="809"/>
      <c r="DT124" s="809"/>
      <c r="DU124" s="810"/>
      <c r="DV124" s="897" t="s">
        <v>464</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471</v>
      </c>
      <c r="AB125" s="826"/>
      <c r="AC125" s="826"/>
      <c r="AD125" s="826"/>
      <c r="AE125" s="827"/>
      <c r="AF125" s="828" t="s">
        <v>466</v>
      </c>
      <c r="AG125" s="826"/>
      <c r="AH125" s="826"/>
      <c r="AI125" s="826"/>
      <c r="AJ125" s="827"/>
      <c r="AK125" s="828" t="s">
        <v>471</v>
      </c>
      <c r="AL125" s="826"/>
      <c r="AM125" s="826"/>
      <c r="AN125" s="826"/>
      <c r="AO125" s="827"/>
      <c r="AP125" s="873" t="s">
        <v>184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6"/>
      <c r="CR125" s="856"/>
      <c r="CS125" s="856"/>
      <c r="CT125" s="856"/>
      <c r="CU125" s="856"/>
      <c r="CV125" s="856"/>
      <c r="CW125" s="856"/>
      <c r="CX125" s="856"/>
      <c r="CY125" s="856"/>
      <c r="CZ125" s="856"/>
      <c r="DA125" s="856"/>
      <c r="DB125" s="856"/>
      <c r="DC125" s="856"/>
      <c r="DD125" s="856"/>
      <c r="DE125" s="856"/>
      <c r="DF125" s="857"/>
      <c r="DG125" s="910" t="s">
        <v>471</v>
      </c>
      <c r="DH125" s="891"/>
      <c r="DI125" s="891"/>
      <c r="DJ125" s="891"/>
      <c r="DK125" s="891"/>
      <c r="DL125" s="891" t="s">
        <v>471</v>
      </c>
      <c r="DM125" s="891"/>
      <c r="DN125" s="891"/>
      <c r="DO125" s="891"/>
      <c r="DP125" s="891"/>
      <c r="DQ125" s="891" t="s">
        <v>464</v>
      </c>
      <c r="DR125" s="891"/>
      <c r="DS125" s="891"/>
      <c r="DT125" s="891"/>
      <c r="DU125" s="891"/>
      <c r="DV125" s="892" t="s">
        <v>464</v>
      </c>
      <c r="DW125" s="892"/>
      <c r="DX125" s="892"/>
      <c r="DY125" s="892"/>
      <c r="DZ125" s="893"/>
    </row>
    <row r="126" spans="1:130" s="248" customFormat="1" ht="26.25" customHeight="1" thickBot="1" x14ac:dyDescent="0.2">
      <c r="A126" s="866"/>
      <c r="B126" s="867"/>
      <c r="C126" s="870" t="s">
        <v>473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464</v>
      </c>
      <c r="AB126" s="826"/>
      <c r="AC126" s="826"/>
      <c r="AD126" s="826"/>
      <c r="AE126" s="827"/>
      <c r="AF126" s="828" t="s">
        <v>464</v>
      </c>
      <c r="AG126" s="826"/>
      <c r="AH126" s="826"/>
      <c r="AI126" s="826"/>
      <c r="AJ126" s="827"/>
      <c r="AK126" s="828" t="s">
        <v>184</v>
      </c>
      <c r="AL126" s="826"/>
      <c r="AM126" s="826"/>
      <c r="AN126" s="826"/>
      <c r="AO126" s="827"/>
      <c r="AP126" s="873" t="s">
        <v>184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488</v>
      </c>
      <c r="CQ126" s="796"/>
      <c r="CR126" s="796"/>
      <c r="CS126" s="796"/>
      <c r="CT126" s="796"/>
      <c r="CU126" s="796"/>
      <c r="CV126" s="796"/>
      <c r="CW126" s="796"/>
      <c r="CX126" s="796"/>
      <c r="CY126" s="796"/>
      <c r="CZ126" s="796"/>
      <c r="DA126" s="796"/>
      <c r="DB126" s="796"/>
      <c r="DC126" s="796"/>
      <c r="DD126" s="796"/>
      <c r="DE126" s="796"/>
      <c r="DF126" s="797"/>
      <c r="DG126" s="835" t="s">
        <v>184</v>
      </c>
      <c r="DH126" s="836"/>
      <c r="DI126" s="836"/>
      <c r="DJ126" s="836"/>
      <c r="DK126" s="836"/>
      <c r="DL126" s="836" t="s">
        <v>184</v>
      </c>
      <c r="DM126" s="836"/>
      <c r="DN126" s="836"/>
      <c r="DO126" s="836"/>
      <c r="DP126" s="836"/>
      <c r="DQ126" s="836" t="s">
        <v>471</v>
      </c>
      <c r="DR126" s="836"/>
      <c r="DS126" s="836"/>
      <c r="DT126" s="836"/>
      <c r="DU126" s="836"/>
      <c r="DV126" s="842" t="s">
        <v>464</v>
      </c>
      <c r="DW126" s="842"/>
      <c r="DX126" s="842"/>
      <c r="DY126" s="842"/>
      <c r="DZ126" s="843"/>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184</v>
      </c>
      <c r="AB127" s="826"/>
      <c r="AC127" s="826"/>
      <c r="AD127" s="826"/>
      <c r="AE127" s="827"/>
      <c r="AF127" s="828" t="s">
        <v>471</v>
      </c>
      <c r="AG127" s="826"/>
      <c r="AH127" s="826"/>
      <c r="AI127" s="826"/>
      <c r="AJ127" s="827"/>
      <c r="AK127" s="828" t="s">
        <v>184</v>
      </c>
      <c r="AL127" s="826"/>
      <c r="AM127" s="826"/>
      <c r="AN127" s="826"/>
      <c r="AO127" s="827"/>
      <c r="AP127" s="873" t="s">
        <v>464</v>
      </c>
      <c r="AQ127" s="874"/>
      <c r="AR127" s="874"/>
      <c r="AS127" s="874"/>
      <c r="AT127" s="875"/>
      <c r="AU127" s="284"/>
      <c r="AV127" s="284"/>
      <c r="AW127" s="284"/>
      <c r="AX127" s="890" t="s">
        <v>490</v>
      </c>
      <c r="AY127" s="860"/>
      <c r="AZ127" s="860"/>
      <c r="BA127" s="860"/>
      <c r="BB127" s="860"/>
      <c r="BC127" s="860"/>
      <c r="BD127" s="860"/>
      <c r="BE127" s="861"/>
      <c r="BF127" s="859" t="s">
        <v>491</v>
      </c>
      <c r="BG127" s="860"/>
      <c r="BH127" s="860"/>
      <c r="BI127" s="860"/>
      <c r="BJ127" s="860"/>
      <c r="BK127" s="860"/>
      <c r="BL127" s="861"/>
      <c r="BM127" s="859" t="s">
        <v>492</v>
      </c>
      <c r="BN127" s="860"/>
      <c r="BO127" s="860"/>
      <c r="BP127" s="860"/>
      <c r="BQ127" s="860"/>
      <c r="BR127" s="860"/>
      <c r="BS127" s="861"/>
      <c r="BT127" s="859" t="s">
        <v>493</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494</v>
      </c>
      <c r="CQ127" s="796"/>
      <c r="CR127" s="796"/>
      <c r="CS127" s="796"/>
      <c r="CT127" s="796"/>
      <c r="CU127" s="796"/>
      <c r="CV127" s="796"/>
      <c r="CW127" s="796"/>
      <c r="CX127" s="796"/>
      <c r="CY127" s="796"/>
      <c r="CZ127" s="796"/>
      <c r="DA127" s="796"/>
      <c r="DB127" s="796"/>
      <c r="DC127" s="796"/>
      <c r="DD127" s="796"/>
      <c r="DE127" s="796"/>
      <c r="DF127" s="797"/>
      <c r="DG127" s="835" t="s">
        <v>184</v>
      </c>
      <c r="DH127" s="836"/>
      <c r="DI127" s="836"/>
      <c r="DJ127" s="836"/>
      <c r="DK127" s="836"/>
      <c r="DL127" s="836" t="s">
        <v>471</v>
      </c>
      <c r="DM127" s="836"/>
      <c r="DN127" s="836"/>
      <c r="DO127" s="836"/>
      <c r="DP127" s="836"/>
      <c r="DQ127" s="836" t="s">
        <v>466</v>
      </c>
      <c r="DR127" s="836"/>
      <c r="DS127" s="836"/>
      <c r="DT127" s="836"/>
      <c r="DU127" s="836"/>
      <c r="DV127" s="842" t="s">
        <v>471</v>
      </c>
      <c r="DW127" s="842"/>
      <c r="DX127" s="842"/>
      <c r="DY127" s="842"/>
      <c r="DZ127" s="843"/>
    </row>
    <row r="128" spans="1:130" s="248" customFormat="1" ht="26.25" customHeight="1" thickBot="1" x14ac:dyDescent="0.2">
      <c r="A128" s="844" t="s">
        <v>495</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496</v>
      </c>
      <c r="X128" s="846"/>
      <c r="Y128" s="846"/>
      <c r="Z128" s="847"/>
      <c r="AA128" s="848">
        <v>463</v>
      </c>
      <c r="AB128" s="849"/>
      <c r="AC128" s="849"/>
      <c r="AD128" s="849"/>
      <c r="AE128" s="850"/>
      <c r="AF128" s="851">
        <v>346</v>
      </c>
      <c r="AG128" s="849"/>
      <c r="AH128" s="849"/>
      <c r="AI128" s="849"/>
      <c r="AJ128" s="850"/>
      <c r="AK128" s="851">
        <v>346</v>
      </c>
      <c r="AL128" s="849"/>
      <c r="AM128" s="849"/>
      <c r="AN128" s="849"/>
      <c r="AO128" s="850"/>
      <c r="AP128" s="852"/>
      <c r="AQ128" s="853"/>
      <c r="AR128" s="853"/>
      <c r="AS128" s="853"/>
      <c r="AT128" s="854"/>
      <c r="AU128" s="284"/>
      <c r="AV128" s="284"/>
      <c r="AW128" s="284"/>
      <c r="AX128" s="855" t="s">
        <v>497</v>
      </c>
      <c r="AY128" s="856"/>
      <c r="AZ128" s="856"/>
      <c r="BA128" s="856"/>
      <c r="BB128" s="856"/>
      <c r="BC128" s="856"/>
      <c r="BD128" s="856"/>
      <c r="BE128" s="857"/>
      <c r="BF128" s="832" t="s">
        <v>184</v>
      </c>
      <c r="BG128" s="833"/>
      <c r="BH128" s="833"/>
      <c r="BI128" s="833"/>
      <c r="BJ128" s="833"/>
      <c r="BK128" s="833"/>
      <c r="BL128" s="858"/>
      <c r="BM128" s="832">
        <v>13.99</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498</v>
      </c>
      <c r="CQ128" s="774"/>
      <c r="CR128" s="774"/>
      <c r="CS128" s="774"/>
      <c r="CT128" s="774"/>
      <c r="CU128" s="774"/>
      <c r="CV128" s="774"/>
      <c r="CW128" s="774"/>
      <c r="CX128" s="774"/>
      <c r="CY128" s="774"/>
      <c r="CZ128" s="774"/>
      <c r="DA128" s="774"/>
      <c r="DB128" s="774"/>
      <c r="DC128" s="774"/>
      <c r="DD128" s="774"/>
      <c r="DE128" s="774"/>
      <c r="DF128" s="775"/>
      <c r="DG128" s="838" t="s">
        <v>464</v>
      </c>
      <c r="DH128" s="839"/>
      <c r="DI128" s="839"/>
      <c r="DJ128" s="839"/>
      <c r="DK128" s="839"/>
      <c r="DL128" s="839" t="s">
        <v>184</v>
      </c>
      <c r="DM128" s="839"/>
      <c r="DN128" s="839"/>
      <c r="DO128" s="839"/>
      <c r="DP128" s="839"/>
      <c r="DQ128" s="839" t="s">
        <v>184</v>
      </c>
      <c r="DR128" s="839"/>
      <c r="DS128" s="839"/>
      <c r="DT128" s="839"/>
      <c r="DU128" s="839"/>
      <c r="DV128" s="840" t="s">
        <v>184</v>
      </c>
      <c r="DW128" s="840"/>
      <c r="DX128" s="840"/>
      <c r="DY128" s="840"/>
      <c r="DZ128" s="841"/>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6826315</v>
      </c>
      <c r="AB129" s="826"/>
      <c r="AC129" s="826"/>
      <c r="AD129" s="826"/>
      <c r="AE129" s="827"/>
      <c r="AF129" s="828">
        <v>6892643</v>
      </c>
      <c r="AG129" s="826"/>
      <c r="AH129" s="826"/>
      <c r="AI129" s="826"/>
      <c r="AJ129" s="827"/>
      <c r="AK129" s="828">
        <v>7176770</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184</v>
      </c>
      <c r="BG129" s="816"/>
      <c r="BH129" s="816"/>
      <c r="BI129" s="816"/>
      <c r="BJ129" s="816"/>
      <c r="BK129" s="816"/>
      <c r="BL129" s="817"/>
      <c r="BM129" s="815">
        <v>18.989999999999998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924364</v>
      </c>
      <c r="AB130" s="826"/>
      <c r="AC130" s="826"/>
      <c r="AD130" s="826"/>
      <c r="AE130" s="827"/>
      <c r="AF130" s="828">
        <v>918989</v>
      </c>
      <c r="AG130" s="826"/>
      <c r="AH130" s="826"/>
      <c r="AI130" s="826"/>
      <c r="AJ130" s="827"/>
      <c r="AK130" s="828">
        <v>911112</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9.1999999999999993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5901951</v>
      </c>
      <c r="AB131" s="809"/>
      <c r="AC131" s="809"/>
      <c r="AD131" s="809"/>
      <c r="AE131" s="810"/>
      <c r="AF131" s="811">
        <v>5973654</v>
      </c>
      <c r="AG131" s="809"/>
      <c r="AH131" s="809"/>
      <c r="AI131" s="809"/>
      <c r="AJ131" s="810"/>
      <c r="AK131" s="811">
        <v>6265658</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44.4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9.7291217769999996</v>
      </c>
      <c r="AB132" s="789"/>
      <c r="AC132" s="789"/>
      <c r="AD132" s="789"/>
      <c r="AE132" s="790"/>
      <c r="AF132" s="791">
        <v>9.3861311690000004</v>
      </c>
      <c r="AG132" s="789"/>
      <c r="AH132" s="789"/>
      <c r="AI132" s="789"/>
      <c r="AJ132" s="790"/>
      <c r="AK132" s="791">
        <v>8.7342462679999997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10</v>
      </c>
      <c r="AB133" s="768"/>
      <c r="AC133" s="768"/>
      <c r="AD133" s="768"/>
      <c r="AE133" s="769"/>
      <c r="AF133" s="767">
        <v>9.6999999999999993</v>
      </c>
      <c r="AG133" s="768"/>
      <c r="AH133" s="768"/>
      <c r="AI133" s="768"/>
      <c r="AJ133" s="769"/>
      <c r="AK133" s="767">
        <v>9.1999999999999993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gKQCAsgUxrO4zwGWu/ssCR3M6q8GEC6cpjPRUy+gut57wnxh03L2uArZWqqfUIEuHY4maNmBAcp5BmuRqy6BQ==" saltValue="g3+jNPwEAxIZAD2dZkaX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70" zoomScale="85" zoomScaleNormal="85" zoomScaleSheetLayoutView="85" workbookViewId="0">
      <selection activeCell="L6" sqref="L6:V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YKva31Pm0t2H9VcE+AwX4xFy7PrLH7G0J61XVOBVsC1XpQANyJkindserCcnihdnBFQ7YwvLKkUBq+27R9TKA==" saltValue="9md75+o17B3+HrxQtxLv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P46" zoomScaleNormal="100" zoomScaleSheetLayoutView="55" workbookViewId="0">
      <selection activeCell="L6" sqref="L6:V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3IpqZjLgqLzdgDV2Bdx+9y0/c+eIbtbgExA/Wgq9xzgtFEBhyYVthIhkbJmN8g3nAM3KbbsPbi6Gy5cfzz/A==" saltValue="RKz9JOJRvEsJujNZvA387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85" zoomScaleSheetLayoutView="85" workbookViewId="0">
      <selection activeCell="L6" sqref="L6:V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2072155</v>
      </c>
      <c r="AP9" s="314">
        <v>64995</v>
      </c>
      <c r="AQ9" s="315">
        <v>63681</v>
      </c>
      <c r="AR9" s="316">
        <v>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350430</v>
      </c>
      <c r="AP10" s="317">
        <v>10991</v>
      </c>
      <c r="AQ10" s="318">
        <v>8003</v>
      </c>
      <c r="AR10" s="319">
        <v>37.299999999999997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t="s">
        <v>520</v>
      </c>
      <c r="AP11" s="317" t="s">
        <v>520</v>
      </c>
      <c r="AQ11" s="318">
        <v>360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83231</v>
      </c>
      <c r="AP13" s="317">
        <v>2611</v>
      </c>
      <c r="AQ13" s="318">
        <v>2539</v>
      </c>
      <c r="AR13" s="319">
        <v>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t="s">
        <v>520</v>
      </c>
      <c r="AP14" s="317" t="s">
        <v>520</v>
      </c>
      <c r="AQ14" s="318">
        <v>1117</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-160869</v>
      </c>
      <c r="AP15" s="317">
        <v>-5046</v>
      </c>
      <c r="AQ15" s="318">
        <v>-4412</v>
      </c>
      <c r="AR15" s="319">
        <v>14.4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2344947</v>
      </c>
      <c r="AP16" s="317">
        <v>73551</v>
      </c>
      <c r="AQ16" s="318">
        <v>71307</v>
      </c>
      <c r="AR16" s="319">
        <v>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6.27</v>
      </c>
      <c r="AP21" s="331">
        <v>6.49</v>
      </c>
      <c r="AQ21" s="332">
        <v>-0.22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1353214</v>
      </c>
      <c r="AP32" s="345">
        <v>42444</v>
      </c>
      <c r="AQ32" s="346">
        <v>31105</v>
      </c>
      <c r="AR32" s="347">
        <v>36.5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26513</v>
      </c>
      <c r="AP35" s="345">
        <v>832</v>
      </c>
      <c r="AQ35" s="346">
        <v>8747</v>
      </c>
      <c r="AR35" s="347">
        <v>-90.5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78989</v>
      </c>
      <c r="AP36" s="345">
        <v>2478</v>
      </c>
      <c r="AQ36" s="346">
        <v>2193</v>
      </c>
      <c r="AR36" s="347">
        <v>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520</v>
      </c>
      <c r="AP37" s="345" t="s">
        <v>520</v>
      </c>
      <c r="AQ37" s="346">
        <v>863</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-346</v>
      </c>
      <c r="AP39" s="345">
        <v>-11</v>
      </c>
      <c r="AQ39" s="346">
        <v>-3092</v>
      </c>
      <c r="AR39" s="347">
        <v>-99.6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-911112</v>
      </c>
      <c r="AP40" s="345">
        <v>-28578</v>
      </c>
      <c r="AQ40" s="346">
        <v>-27116</v>
      </c>
      <c r="AR40" s="347">
        <v>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547258</v>
      </c>
      <c r="AP41" s="345">
        <v>17165</v>
      </c>
      <c r="AQ41" s="346">
        <v>12702</v>
      </c>
      <c r="AR41" s="347">
        <v>35.1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1833551</v>
      </c>
      <c r="AN51" s="367">
        <v>60128</v>
      </c>
      <c r="AO51" s="368">
        <v>-20.7</v>
      </c>
      <c r="AP51" s="369">
        <v>47738</v>
      </c>
      <c r="AQ51" s="370">
        <v>-4.4000000000000004</v>
      </c>
      <c r="AR51" s="371">
        <v>-16.3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171778</v>
      </c>
      <c r="AN52" s="375">
        <v>5633</v>
      </c>
      <c r="AO52" s="376">
        <v>-86.2</v>
      </c>
      <c r="AP52" s="377">
        <v>24937</v>
      </c>
      <c r="AQ52" s="378">
        <v>-5.5</v>
      </c>
      <c r="AR52" s="379">
        <v>-80.7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1742659</v>
      </c>
      <c r="AN53" s="367">
        <v>56307</v>
      </c>
      <c r="AO53" s="368">
        <v>-6.4</v>
      </c>
      <c r="AP53" s="369">
        <v>52191</v>
      </c>
      <c r="AQ53" s="370">
        <v>9.3000000000000007</v>
      </c>
      <c r="AR53" s="371">
        <v>-15.7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130345</v>
      </c>
      <c r="AN54" s="375">
        <v>4212</v>
      </c>
      <c r="AO54" s="376">
        <v>-25.2</v>
      </c>
      <c r="AP54" s="377">
        <v>24843</v>
      </c>
      <c r="AQ54" s="378">
        <v>-0.4</v>
      </c>
      <c r="AR54" s="379">
        <v>-24.8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1107075</v>
      </c>
      <c r="AN55" s="367">
        <v>35327</v>
      </c>
      <c r="AO55" s="368">
        <v>-37.299999999999997</v>
      </c>
      <c r="AP55" s="369">
        <v>47387</v>
      </c>
      <c r="AQ55" s="370">
        <v>-9.1999999999999993</v>
      </c>
      <c r="AR55" s="371">
        <v>-28.1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330988</v>
      </c>
      <c r="AN56" s="375">
        <v>10562</v>
      </c>
      <c r="AO56" s="376">
        <v>150.80000000000001</v>
      </c>
      <c r="AP56" s="377">
        <v>24928</v>
      </c>
      <c r="AQ56" s="378">
        <v>0.3</v>
      </c>
      <c r="AR56" s="379">
        <v>150.5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1259797</v>
      </c>
      <c r="AN57" s="367">
        <v>39947</v>
      </c>
      <c r="AO57" s="368">
        <v>13.1</v>
      </c>
      <c r="AP57" s="369">
        <v>51264</v>
      </c>
      <c r="AQ57" s="370">
        <v>8.1999999999999993</v>
      </c>
      <c r="AR57" s="371">
        <v>4.9000000000000004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274958</v>
      </c>
      <c r="AN58" s="375">
        <v>8719</v>
      </c>
      <c r="AO58" s="376">
        <v>-17.399999999999999</v>
      </c>
      <c r="AP58" s="377">
        <v>26040</v>
      </c>
      <c r="AQ58" s="378">
        <v>4.5</v>
      </c>
      <c r="AR58" s="379">
        <v>-21.9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1190207</v>
      </c>
      <c r="AN59" s="367">
        <v>37332</v>
      </c>
      <c r="AO59" s="368">
        <v>-6.5</v>
      </c>
      <c r="AP59" s="369">
        <v>52068</v>
      </c>
      <c r="AQ59" s="370">
        <v>1.6</v>
      </c>
      <c r="AR59" s="371">
        <v>-8.1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61869</v>
      </c>
      <c r="AN60" s="375">
        <v>1941</v>
      </c>
      <c r="AO60" s="376">
        <v>-77.7</v>
      </c>
      <c r="AP60" s="377">
        <v>26936</v>
      </c>
      <c r="AQ60" s="378">
        <v>3.4</v>
      </c>
      <c r="AR60" s="379">
        <v>-81.099999999999994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1426658</v>
      </c>
      <c r="AN61" s="382">
        <v>45808</v>
      </c>
      <c r="AO61" s="383">
        <v>-11.6</v>
      </c>
      <c r="AP61" s="384">
        <v>50130</v>
      </c>
      <c r="AQ61" s="385">
        <v>1.1000000000000001</v>
      </c>
      <c r="AR61" s="371">
        <v>-12.7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193988</v>
      </c>
      <c r="AN62" s="375">
        <v>6213</v>
      </c>
      <c r="AO62" s="376">
        <v>-11.1</v>
      </c>
      <c r="AP62" s="377">
        <v>25537</v>
      </c>
      <c r="AQ62" s="378">
        <v>0.5</v>
      </c>
      <c r="AR62" s="379">
        <v>-11.6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FjC9yH0spiT2wsGN6HP7DMnlH1rwBJamnsVpXBrRQ5DAVcSvREwf098s6ZC4T5qO9Tsnm14CjKtx6cCjY9o3g==" saltValue="4xZ8YBqqBSbcVzLoVFHQN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7" zoomScale="85" zoomScaleNormal="85" zoomScaleSheetLayoutView="55" workbookViewId="0">
      <selection activeCell="L6" sqref="L6:V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XTQ9jMcO5U4o8GpRqWtJoP5z08jjbAHPeqZi/NnvOCm07jaVsbmp4oWUVayjXUH43unuJLn3MI84OrDae+gHjQ==" saltValue="F8GQPLTV54iLWEpS8qvH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5" zoomScale="85" zoomScaleNormal="85" zoomScaleSheetLayoutView="55" workbookViewId="0">
      <selection activeCell="L6" sqref="L6:V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blDzAcJacllRnUT7sj6EPKpEN/55jz2opoLriWxPqDrNNilsdFQUMuDnlvBi2KO6AG8RsFFJWO33bjCggElubA==" saltValue="c/Ub3BfvuEK6rcHlm60H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election activeCell="L6" sqref="L6:V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6.38</v>
      </c>
      <c r="G47" s="12">
        <v>4.9000000000000004</v>
      </c>
      <c r="H47" s="12">
        <v>6.04</v>
      </c>
      <c r="I47" s="12">
        <v>8.3800000000000008</v>
      </c>
      <c r="J47" s="13">
        <v>13</v>
      </c>
    </row>
    <row r="48" spans="2:10" ht="57.75" customHeight="1" x14ac:dyDescent="0.15">
      <c r="B48" s="14"/>
      <c r="C48" s="1202" t="s">
        <v>4</v>
      </c>
      <c r="D48" s="1202"/>
      <c r="E48" s="1203"/>
      <c r="F48" s="15">
        <v>7.01</v>
      </c>
      <c r="G48" s="16">
        <v>7.28</v>
      </c>
      <c r="H48" s="16">
        <v>8.85</v>
      </c>
      <c r="I48" s="16">
        <v>8.35</v>
      </c>
      <c r="J48" s="17">
        <v>9.44</v>
      </c>
    </row>
    <row r="49" spans="2:10" ht="57.75" customHeight="1" thickBot="1" x14ac:dyDescent="0.2">
      <c r="B49" s="18"/>
      <c r="C49" s="1204" t="s">
        <v>5</v>
      </c>
      <c r="D49" s="1204"/>
      <c r="E49" s="1205"/>
      <c r="F49" s="19" t="s">
        <v>567</v>
      </c>
      <c r="G49" s="20" t="s">
        <v>568</v>
      </c>
      <c r="H49" s="20">
        <v>2.85</v>
      </c>
      <c r="I49" s="20">
        <v>1.99</v>
      </c>
      <c r="J49" s="21">
        <v>6.37</v>
      </c>
    </row>
    <row r="50" spans="2:10" ht="13.5" customHeight="1" x14ac:dyDescent="0.15"/>
  </sheetData>
  <sheetProtection algorithmName="SHA-512" hashValue="NgxHolhfv6UxSi6DCJb4LY3gQtN74PVS8P8QmCaM/rT2Wu668aLJOtCq8K1XvvmoUpU4ZdsJy32KnTuoAfU66Q==" saltValue="ysztLsuOIaF+p5IECwFQ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2022-03-11T07:22:47Z</cp:lastPrinted>
  <dcterms:created xsi:type="dcterms:W3CDTF">2022-02-02T07:51:58Z</dcterms:created>
  <dcterms:modified xsi:type="dcterms:W3CDTF">2022-03-15T00:31:18Z</dcterms:modified>
  <cp:category/>
</cp:coreProperties>
</file>