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0.101.100.1\財政課\02 財政係\44 公会計（財務書類作成）\16_R06年度\02 国・県調査等\060823   令和４年度財政状況資料集の作成について（2回目・地方公会計関係）\03 回答\"/>
    </mc:Choice>
  </mc:AlternateContent>
  <xr:revisionPtr revIDLastSave="0" documentId="13_ncr:1_{76ABED6C-E168-497B-927D-98C3467F9A92}" xr6:coauthVersionLast="36" xr6:coauthVersionMax="36" xr10:uidLastSave="{00000000-0000-0000-0000-000000000000}"/>
  <bookViews>
    <workbookView xWindow="0" yWindow="0" windowWidth="28800" windowHeight="11760" firstSheet="9" activeTab="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U34" i="10" s="1"/>
  <c r="U35" i="10" s="1"/>
  <c r="CO34" i="10"/>
  <c r="BW34" i="10"/>
  <c r="AM34" i="10"/>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<sst xmlns="http://schemas.openxmlformats.org/spreadsheetml/2006/main" count="1095" uniqueCount="599">
  <si>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</si>
  <si>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</si>
  <si>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</si>
  <si>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</si>
  <si>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</si>
  <si>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</si>
  <si>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</si>
  <si>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</si>
  <si>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</si>
  <si>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</si>
  <si>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</si>
  <si>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</si>
  <si>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</si>
  <si>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</si>
  <si>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</si>
  <si>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</si>
  <si>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</si>
  <si>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</si>
  <si>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</si>
  <si>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</si>
  <si>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</si>
  <si>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</si>
  <si>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</si>
  <si>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</si>
  <si>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</si>
  <si>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</si>
  <si>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</si>
  <si>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</si>
  <si>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</si>
  <si>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</si>
  <si>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</si>
  <si>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</si>
  <si>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</si>
  <si>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</si>
  <si>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</si>
  <si>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</si>
  <si>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</si>
  <si>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</si>
  <si>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</si>
  <si>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</si>
  <si>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</si>
  <si>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</si>
  <si>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</si>
  <si>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</si>
  <si>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</si>
  <si>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</si>
  <si>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</si>
  <si>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</si>
  <si>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</si>
  <si>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</si>
  <si>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</si>
  <si>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</si>
  <si>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</si>
  <si>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</si>
  <si>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</si>
  <si>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</si>
  <si>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</si>
  <si>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</si>
  <si>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</si>
  <si>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</si>
  <si>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</si>
  <si>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</si>
  <si>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</si>
  <si>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</si>
  <si>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</si>
  <si>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</si>
  <si>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</si>
  <si>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</si>
  <si>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</si>
  <si>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</si>
  <si>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</si>
  <si>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</si>
  <si>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</si>
  <si>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</si>
  <si>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</si>
  <si>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</si>
  <si>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</si>
  <si>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</si>
  <si>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</si>
  <si>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</si>
  <si>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</si>
  <si>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</si>
  <si>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</si>
  <si>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</si>
  <si>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</si>
  <si>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</si>
  <si>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</si>
  <si>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</si>
  <si>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</si>
  <si>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</si>
  <si>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</si>
  <si>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</si>
  <si>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</si>
  <si>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</si>
  <si>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</si>
  <si>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</si>
  <si>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</si>
  <si>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</si>
  <si>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</si>
  <si>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</si>
  <si>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</si>
  <si>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</si>
  <si>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</si>
  <si>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</si>
  <si>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</si>
  <si>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</si>
  <si>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</si>
  <si>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</si>
  <si>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</si>
  <si>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</si>
  <si>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</si>
  <si>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</si>
  <si>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</si>
  <si>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</si>
  <si>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</si>
  <si>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</si>
  <si>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</si>
  <si>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</si>
  <si>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</si>
  <si>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</si>
  <si>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</si>
  <si>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</si>
  <si>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</si>
  <si>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</si>
  <si>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</si>
  <si>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</si>
  <si>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</si>
  <si>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</si>
  <si>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</si>
  <si>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</si>
  <si>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</si>
  <si>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</si>
  <si>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</si>
  <si>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</si>
  <si>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</si>
  <si>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</si>
  <si>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</si>
  <si>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</si>
  <si>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</si>
  <si>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</si>
  <si>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</si>
  <si>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</si>
  <si>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</si>
  <si>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</si>
  <si>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</si>
  <si>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</si>
  <si>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</si>
  <si>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</si>
  <si>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</si>
  <si>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</si>
  <si>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</si>
  <si>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</si>
  <si>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</si>
  <si>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</si>
  <si>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</si>
  <si>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</si>
  <si>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</si>
  <si>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</si>
  <si>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</si>
  <si>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</si>
  <si>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</si>
  <si>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</si>
  <si>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</si>
  <si>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</si>
  <si>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</si>
  <si>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</si>
  <si>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</si>
  <si>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</si>
  <si>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</si>
  <si>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</si>
  <si>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</si>
  <si>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</si>
  <si>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</si>
  <si>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</si>
  <si>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</si>
  <si>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</si>
  <si>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</si>
  <si>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</si>
  <si>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</si>
  <si>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</si>
  <si>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</si>
  <si>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</si>
  <si>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</si>
  <si>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</si>
  <si>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</si>
  <si>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</si>
  <si>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</si>
  <si>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</si>
  <si>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</si>
  <si>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</si>
  <si>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</si>
  <si>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</si>
  <si>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</si>
  <si>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</si>
  <si>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</si>
  <si>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</si>
  <si>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</si>
  <si>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</si>
  <si>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</si>
  <si>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</si>
  <si>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</si>
  <si>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</si>
  <si>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</si>
  <si>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</si>
  <si>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</si>
  <si>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</si>
  <si>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</si>
  <si>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</si>
  <si>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</si>
  <si>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</si>
  <si>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</si>
  <si>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</si>
  <si>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</si>
  <si>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</si>
  <si>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</si>
  <si>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</si>
  <si>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</si>
  <si>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</si>
  <si>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</si>
  <si>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</si>
  <si>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</si>
  <si>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沖縄県八重瀬町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</si>
  <si>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</si>
  <si>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</si>
  <si>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</si>
  <si>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</si>
  <si>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</si>
  <si>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</si>
  <si>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</si>
  <si>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</si>
  <si>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</si>
  <si>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</si>
  <si>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</si>
  <si>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</si>
  <si>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</si>
  <si>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</si>
  <si>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</si>
  <si>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</si>
  <si>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</si>
  <si>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</si>
  <si>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</si>
  <si>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</si>
  <si>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</si>
  <si>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</si>
  <si>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</si>
  <si>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</si>
  <si>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</si>
  <si>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</si>
  <si>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</si>
  <si>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</si>
  <si>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</si>
  <si>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</si>
  <si>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</si>
  <si>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</si>
  <si>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</si>
  <si>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</si>
  <si>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</si>
  <si>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</si>
  <si>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</si>
  <si>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</si>
  <si>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</si>
  <si>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</si>
  <si>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</si>
  <si>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</si>
  <si>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</si>
  <si>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</si>
  <si>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</si>
  <si>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</si>
  <si>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</si>
  <si>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</si>
  <si>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</si>
  <si>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</si>
  <si>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</si>
  <si>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</si>
  <si>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</si>
  <si>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</si>
  <si>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</si>
  <si>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</si>
  <si>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</si>
  <si>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</si>
  <si>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</si>
  <si>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</si>
  <si>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</si>
  <si>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</si>
  <si>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</si>
  <si>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</si>
  <si>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</si>
  <si>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</si>
  <si>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</si>
  <si>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</si>
  <si>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</si>
  <si>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</si>
  <si>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</si>
  <si>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</si>
  <si>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</si>
  <si>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</si>
  <si>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</si>
  <si>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</si>
  <si>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</si>
  <si>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</si>
  <si>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</si>
  <si>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</si>
  <si>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</si>
  <si>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</si>
  <si>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</si>
  <si>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</si>
  <si>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</si>
  <si>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</si>
  <si>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</si>
  <si>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</si>
  <si>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</si>
  <si>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</si>
  <si>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</si>
  <si>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</si>
  <si>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</si>
  <si>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</si>
  <si>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</si>
  <si>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</si>
  <si>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</si>
  <si>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</si>
  <si>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</si>
  <si>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</si>
  <si>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</si>
  <si>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</si>
  <si>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</si>
  <si>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</si>
  <si>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</si>
  <si>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</si>
  <si>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</si>
  <si>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</si>
  <si>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</si>
  <si>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</si>
  <si>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</si>
  <si>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</si>
  <si>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</si>
  <si>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</si>
  <si>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</si>
  <si>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</si>
  <si>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</si>
  <si>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</si>
  <si>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</si>
  <si>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</si>
  <si>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</si>
  <si>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</si>
  <si>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</si>
  <si>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</si>
  <si>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</si>
  <si>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</si>
  <si>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</si>
  <si>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</si>
  <si>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</si>
  <si>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</si>
  <si>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</si>
  <si>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</si>
  <si>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</si>
  <si>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</si>
  <si>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</si>
  <si>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</si>
  <si>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</si>
  <si>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</si>
  <si>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</si>
  <si>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</si>
  <si>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</si>
  <si>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</si>
  <si>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</si>
  <si>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</si>
  <si>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</si>
  <si>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</si>
  <si>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</si>
  <si>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</si>
  <si>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</si>
  <si>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</si>
  <si>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</si>
  <si>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</si>
  <si>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</si>
  <si>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沖縄県八重瀬町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</si>
  <si>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</si>
  <si>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</si>
  <si>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</si>
  <si>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</si>
  <si>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</si>
  <si>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</si>
  <si>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</si>
  <si>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</si>
  <si>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</si>
  <si>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</si>
  <si>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</si>
  <si>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</si>
  <si>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</si>
  <si>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</si>
  <si>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</si>
  <si>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</si>
  <si>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</si>
  <si>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</si>
  <si>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</si>
  <si>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</si>
  <si>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</si>
  <si>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</si>
  <si>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</si>
  <si>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</si>
  <si>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</si>
  <si>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</si>
  <si>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</si>
  <si>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</si>
  <si>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</si>
  <si>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</si>
  <si>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</si>
  <si>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</si>
  <si>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</si>
  <si>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</si>
  <si>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</si>
  <si>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</si>
  <si>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</si>
  <si>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</si>
  <si>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</si>
  <si>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</si>
  <si>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</si>
  <si>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</si>
  <si>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</si>
  <si>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</si>
  <si>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</si>
  <si>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</si>
  <si>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</si>
  <si>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</si>
  <si>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</si>
  <si>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</si>
  <si>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</si>
  <si>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</si>
  <si>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</si>
  <si>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</si>
  <si>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</si>
  <si>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</si>
  <si>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</si>
  <si>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</si>
  <si>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</si>
  <si>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</si>
  <si>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</si>
  <si>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</si>
  <si>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</si>
  <si>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</si>
  <si>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</si>
  <si>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</si>
  <si>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</si>
  <si>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</si>
  <si>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</si>
  <si>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</si>
  <si>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</si>
  <si>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</si>
  <si>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</si>
  <si>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</si>
  <si>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</si>
  <si>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</si>
  <si>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</si>
  <si>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</si>
  <si>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</si>
  <si>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</si>
  <si>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</si>
  <si>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</si>
  <si>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</si>
  <si>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</si>
  <si>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</si>
  <si>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</si>
  <si>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</si>
  <si>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</si>
  <si>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</si>
  <si>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</si>
  <si>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</si>
  <si>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</si>
  <si>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</si>
  <si>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</si>
  <si>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</si>
  <si>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</si>
  <si>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</si>
  <si>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</si>
  <si>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</si>
  <si>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</si>
  <si>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</si>
  <si>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</si>
  <si>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</si>
  <si>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</si>
  <si>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</si>
  <si>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</si>
  <si>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</si>
  <si>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</si>
  <si>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</si>
  <si>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</si>
  <si>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</si>
  <si>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</si>
  <si>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</si>
  <si>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</si>
  <si>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</si>
  <si>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</si>
  <si>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</si>
  <si>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</si>
  <si>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</si>
  <si>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</si>
  <si>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</si>
  <si>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</si>
  <si>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</si>
  <si>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</si>
  <si>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</si>
  <si>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</si>
  <si>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</si>
  <si>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</si>
  <si>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</si>
  <si>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</si>
  <si>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</si>
  <si>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</si>
  <si>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</si>
  <si>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</si>
  <si>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</si>
  <si>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</si>
  <si>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</si>
  <si>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</si>
  <si>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</si>
  <si>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</si>
  <si>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</si>
  <si>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</si>
  <si>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</si>
  <si>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</si>
  <si>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</si>
  <si>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</si>
  <si>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</si>
  <si>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</si>
  <si>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</si>
  <si>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</si>
  <si>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</si>
  <si>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</si>
  <si>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</si>
  <si>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</si>
  <si>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</si>
  <si>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</si>
  <si>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</si>
  <si>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</si>
  <si>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</si>
  <si>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</si>
  <si>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</si>
  <si>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</si>
  <si>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</si>
  <si>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</si>
  <si>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</si>
  <si>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</si>
  <si>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</si>
  <si>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</si>
  <si>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</si>
  <si>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</si>
  <si>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</si>
  <si>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</si>
  <si>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</si>
  <si>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</si>
  <si>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</si>
  <si>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</si>
  <si>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</si>
  <si>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</si>
  <si>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</si>
  <si>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</si>
  <si>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</si>
  <si>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</si>
  <si>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</si>
  <si>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</si>
  <si>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</si>
  <si>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</si>
  <si>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</si>
  <si>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</si>
  <si>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</si>
  <si>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</si>
  <si>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</si>
  <si>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</si>
  <si>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</si>
  <si>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</si>
  <si>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</si>
  <si>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0.64</t>
  </si>
  <si>
    <t>国民健康保険特別会計</t>
  </si>
  <si>
    <t>▲ 2.54</t>
  </si>
  <si>
    <t>▲ 1.30</t>
  </si>
  <si>
    <t>▲ 0.11</t>
  </si>
  <si>
    <t>一般会計</t>
  </si>
  <si>
    <t>集落排水事業特別会計</t>
  </si>
  <si>
    <t>後期高齢者医療特別会計</t>
  </si>
  <si>
    <t>土地区画整理事業特別会計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</si>
  <si>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</si>
  <si>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</si>
  <si>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</si>
  <si>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</si>
  <si>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</si>
  <si>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</si>
  <si>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</si>
  <si>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</si>
  <si>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</si>
  <si>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</si>
  <si>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他団体と比較した場合は7.1％高い状態だが、平成30年度から令和4年度まで52.9％下がり減少傾向にある。地方債の発行を抑え償還を行えていることが将来負担比率を減少させている要因だと考えるが、他団体と比較した場合はまだ高い状況にあるため、今後施設状況に応じて適切な資産整備を進めるためにも、起債について十分な検討を行い実施するように努める。
　有形固定資産減価償却率はほぼ横ばいであるが、他団体と比較した場合は令和3年度時点で12.9％低い。将来世代負担比率を加味し、上昇を抑えながら更新計画を進めていけるよう努める。また、類似団体と比較し優先度を考えた場合、老朽化施設の対応より地方債償還への対策を優先した方がよいと考えられる。</t>
    <rPh sb="195" eb="196">
      <t>ヨコ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</si>
  <si>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</si>
  <si>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</si>
  <si>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</si>
  <si>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</si>
  <si>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</si>
  <si>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</si>
  <si>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町は類似団体平均と比較すると、将来負担比率及び実質公債費比率どちらの値も高い状態が続いているが、これは、合併特例債を活用した教育施設、統合庁舎整備等による起債が要因になったと考えられる。
　経年で見ると、将来負担比率は平成30年度の61.6％から令和3年度の8.7％と低くなっている。また、実質公債費比率についても徐々に減少傾向にある。
　今後も新規の地方債発行の抑制や地方債償還については必要があれば償還計画の見直しを行い、財政的な負担をかけない行政運営を行っていくよう心掛ける。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</si>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</sst>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C77A69-008B-4288-AC7C-92A9FF78D81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3AF2-4329-BEAC-5E1CB1CDAC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35327</c:v>
                </c:pt>
                <c:pt idx="1">
                  <c:v>39947</c:v>
                </c:pt>
                <c:pt idx="2">
                  <c:v>37332</c:v>
                </c:pt>
                <c:pt idx="3">
                  <c:v>46273</c:v>
                </c:pt>
                <c:pt idx="4">
                  <c:v>41482</c:v>
                </c:pt>
              </c:numCache>
            </c:numRef>
          </c:val>
          <c:smooth val="0"/>
          <c:extLst>
            <c:ext xmlns:c16="http://schemas.microsoft.com/office/drawing/2014/chart" uri="{C3380CC4-5D6E-409C-BE32-E72D297353CC}">
              <c16:uniqueId val="{00000001-3AF2-4329-BEAC-5E1CB1CDAC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8.85</c:v>
                </c:pt>
                <c:pt idx="1">
                  <c:v>8.35</c:v>
                </c:pt>
                <c:pt idx="2">
                  <c:v>9.44</c:v>
                </c:pt>
                <c:pt idx="3">
                  <c:v>10.87</c:v>
                </c:pt>
                <c:pt idx="4">
                  <c:v>10.83</c:v>
                </c:pt>
              </c:numCache>
            </c:numRef>
          </c:val>
          <c:extLst>
            <c:ext xmlns:c16="http://schemas.microsoft.com/office/drawing/2014/chart" uri="{C3380CC4-5D6E-409C-BE32-E72D297353CC}">
              <c16:uniqueId val="{00000000-158F-446B-B338-2027BD0E67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6.04</c:v>
                </c:pt>
                <c:pt idx="1">
                  <c:v>8.3800000000000008</c:v>
                </c:pt>
                <c:pt idx="2">
                  <c:v>13</c:v>
                </c:pt>
                <c:pt idx="3">
                  <c:v>20.38</c:v>
                </c:pt>
                <c:pt idx="4">
                  <c:v>20.27</c:v>
                </c:pt>
              </c:numCache>
            </c:numRef>
          </c:val>
          <c:extLst>
            <c:ext xmlns:c16="http://schemas.microsoft.com/office/drawing/2014/chart" uri="{C3380CC4-5D6E-409C-BE32-E72D297353CC}">
              <c16:uniqueId val="{00000001-158F-446B-B338-2027BD0E67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2.85</c:v>
                </c:pt>
                <c:pt idx="1">
                  <c:v>1.99</c:v>
                </c:pt>
                <c:pt idx="2">
                  <c:v>6.37</c:v>
                </c:pt>
                <c:pt idx="3">
                  <c:v>10.45</c:v>
                </c:pt>
                <c:pt idx="4">
                  <c:v>-0.64</c:v>
                </c:pt>
              </c:numCache>
            </c:numRef>
          </c:val>
          <c:smooth val="0"/>
          <c:extLst>
            <c:ext xmlns:c16="http://schemas.microsoft.com/office/drawing/2014/chart" uri="{C3380CC4-5D6E-409C-BE32-E72D297353CC}">
              <c16:uniqueId val="{00000002-158F-446B-B338-2027BD0E67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662-4CEB-8E9E-FFC79C5D3C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62-4CEB-8E9E-FFC79C5D3C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662-4CEB-8E9E-FFC79C5D3C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662-4CEB-8E9E-FFC79C5D3CB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662-4CEB-8E9E-FFC79C5D3CBC}"/>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5-3662-4CEB-8E9E-FFC79C5D3CB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3662-4CEB-8E9E-FFC79C5D3CBC}"/>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0.04</c:v>
                </c:pt>
                <c:pt idx="2">
                  <c:v>#N/A</c:v>
                </c:pt>
                <c:pt idx="3">
                  <c:v>0.06</c:v>
                </c:pt>
                <c:pt idx="4">
                  <c:v>#N/A</c:v>
                </c:pt>
                <c:pt idx="5">
                  <c:v>0.04</c:v>
                </c:pt>
                <c:pt idx="6">
                  <c:v>#N/A</c:v>
                </c:pt>
                <c:pt idx="7">
                  <c:v>0.03</c:v>
                </c:pt>
                <c:pt idx="8">
                  <c:v>#N/A</c:v>
                </c:pt>
                <c:pt idx="9">
                  <c:v>0.03</c:v>
                </c:pt>
              </c:numCache>
            </c:numRef>
          </c:val>
          <c:extLst>
            <c:ext xmlns:c16="http://schemas.microsoft.com/office/drawing/2014/chart" uri="{C3380CC4-5D6E-409C-BE32-E72D297353CC}">
              <c16:uniqueId val="{00000007-3662-4CEB-8E9E-FFC79C5D3C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8.83</c:v>
                </c:pt>
                <c:pt idx="2">
                  <c:v>#N/A</c:v>
                </c:pt>
                <c:pt idx="3">
                  <c:v>8.33</c:v>
                </c:pt>
                <c:pt idx="4">
                  <c:v>#N/A</c:v>
                </c:pt>
                <c:pt idx="5">
                  <c:v>9.42</c:v>
                </c:pt>
                <c:pt idx="6">
                  <c:v>#N/A</c:v>
                </c:pt>
                <c:pt idx="7">
                  <c:v>10.86</c:v>
                </c:pt>
                <c:pt idx="8">
                  <c:v>#N/A</c:v>
                </c:pt>
                <c:pt idx="9">
                  <c:v>10.82</c:v>
                </c:pt>
              </c:numCache>
            </c:numRef>
          </c:val>
          <c:extLst>
            <c:ext xmlns:c16="http://schemas.microsoft.com/office/drawing/2014/chart" uri="{C3380CC4-5D6E-409C-BE32-E72D297353CC}">
              <c16:uniqueId val="{00000008-3662-4CEB-8E9E-FFC79C5D3CB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2.54</c:v>
                </c:pt>
                <c:pt idx="1">
                  <c:v>#N/A</c:v>
                </c:pt>
                <c:pt idx="2">
                  <c:v>1.3</c:v>
                </c:pt>
                <c:pt idx="3">
                  <c:v>#N/A</c:v>
                </c:pt>
                <c:pt idx="4">
                  <c:v>#N/A</c:v>
                </c:pt>
                <c:pt idx="5">
                  <c:v>0.16</c:v>
                </c:pt>
                <c:pt idx="6">
                  <c:v>#N/A</c:v>
                </c:pt>
                <c:pt idx="7">
                  <c:v>0.67</c:v>
                </c:pt>
                <c:pt idx="8">
                  <c:v>0.11</c:v>
                </c:pt>
                <c:pt idx="9">
                  <c:v>#N/A</c:v>
                </c:pt>
              </c:numCache>
            </c:numRef>
          </c:val>
          <c:extLst>
            <c:ext xmlns:c16="http://schemas.microsoft.com/office/drawing/2014/chart" uri="{C3380CC4-5D6E-409C-BE32-E72D297353CC}">
              <c16:uniqueId val="{00000009-3662-4CEB-8E9E-FFC79C5D3C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925</c:v>
                </c:pt>
                <c:pt idx="5">
                  <c:v>919</c:v>
                </c:pt>
                <c:pt idx="8">
                  <c:v>912</c:v>
                </c:pt>
                <c:pt idx="11">
                  <c:v>893</c:v>
                </c:pt>
                <c:pt idx="14">
                  <c:v>867</c:v>
                </c:pt>
              </c:numCache>
            </c:numRef>
          </c:val>
          <c:extLst>
            <c:ext xmlns:c16="http://schemas.microsoft.com/office/drawing/2014/chart" uri="{C3380CC4-5D6E-409C-BE32-E72D297353CC}">
              <c16:uniqueId val="{00000000-383F-4BCF-AA07-6D8A552DE5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3F-4BCF-AA07-6D8A552DE5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3F-4BCF-AA07-6D8A552DE5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70</c:v>
                </c:pt>
                <c:pt idx="3">
                  <c:v>74</c:v>
                </c:pt>
                <c:pt idx="6">
                  <c:v>79</c:v>
                </c:pt>
                <c:pt idx="9">
                  <c:v>81</c:v>
                </c:pt>
                <c:pt idx="12">
                  <c:v>84</c:v>
                </c:pt>
              </c:numCache>
            </c:numRef>
          </c:val>
          <c:extLst>
            <c:ext xmlns:c16="http://schemas.microsoft.com/office/drawing/2014/chart" uri="{C3380CC4-5D6E-409C-BE32-E72D297353CC}">
              <c16:uniqueId val="{00000003-383F-4BCF-AA07-6D8A552DE5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c:v>
                </c:pt>
                <c:pt idx="3">
                  <c:v>27</c:v>
                </c:pt>
                <c:pt idx="6">
                  <c:v>27</c:v>
                </c:pt>
                <c:pt idx="9">
                  <c:v>26</c:v>
                </c:pt>
                <c:pt idx="12">
                  <c:v>23</c:v>
                </c:pt>
              </c:numCache>
            </c:numRef>
          </c:val>
          <c:extLst>
            <c:ext xmlns:c16="http://schemas.microsoft.com/office/drawing/2014/chart" uri="{C3380CC4-5D6E-409C-BE32-E72D297353CC}">
              <c16:uniqueId val="{00000004-383F-4BCF-AA07-6D8A552DE5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3F-4BCF-AA07-6D8A552DE5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3F-4BCF-AA07-6D8A552DE5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1403</c:v>
                </c:pt>
                <c:pt idx="3">
                  <c:v>1379</c:v>
                </c:pt>
                <c:pt idx="6">
                  <c:v>1353</c:v>
                </c:pt>
                <c:pt idx="9">
                  <c:v>1357</c:v>
                </c:pt>
                <c:pt idx="12">
                  <c:v>1339</c:v>
                </c:pt>
              </c:numCache>
            </c:numRef>
          </c:val>
          <c:extLst>
            <c:ext xmlns:c16="http://schemas.microsoft.com/office/drawing/2014/chart" uri="{C3380CC4-5D6E-409C-BE32-E72D297353CC}">
              <c16:uniqueId val="{00000007-383F-4BCF-AA07-6D8A552DE5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574</c:v>
                </c:pt>
                <c:pt idx="2">
                  <c:v>#N/A</c:v>
                </c:pt>
                <c:pt idx="3">
                  <c:v>#N/A</c:v>
                </c:pt>
                <c:pt idx="4">
                  <c:v>561</c:v>
                </c:pt>
                <c:pt idx="5">
                  <c:v>#N/A</c:v>
                </c:pt>
                <c:pt idx="6">
                  <c:v>#N/A</c:v>
                </c:pt>
                <c:pt idx="7">
                  <c:v>547</c:v>
                </c:pt>
                <c:pt idx="8">
                  <c:v>#N/A</c:v>
                </c:pt>
                <c:pt idx="9">
                  <c:v>#N/A</c:v>
                </c:pt>
                <c:pt idx="10">
                  <c:v>571</c:v>
                </c:pt>
                <c:pt idx="11">
                  <c:v>#N/A</c:v>
                </c:pt>
                <c:pt idx="12">
                  <c:v>#N/A</c:v>
                </c:pt>
                <c:pt idx="13">
                  <c:v>579</c:v>
                </c:pt>
                <c:pt idx="14">
                  <c:v>#N/A</c:v>
                </c:pt>
              </c:numCache>
            </c:numRef>
          </c:val>
          <c:smooth val="0"/>
          <c:extLst>
            <c:ext xmlns:c16="http://schemas.microsoft.com/office/drawing/2014/chart" uri="{C3380CC4-5D6E-409C-BE32-E72D297353CC}">
              <c16:uniqueId val="{00000008-383F-4BCF-AA07-6D8A552DE5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10342</c:v>
                </c:pt>
                <c:pt idx="5">
                  <c:v>9871</c:v>
                </c:pt>
                <c:pt idx="8">
                  <c:v>9580</c:v>
                </c:pt>
                <c:pt idx="11">
                  <c:v>9326</c:v>
                </c:pt>
                <c:pt idx="14">
                  <c:v>8658</c:v>
                </c:pt>
              </c:numCache>
            </c:numRef>
          </c:val>
          <c:extLst>
            <c:ext xmlns:c16="http://schemas.microsoft.com/office/drawing/2014/chart" uri="{C3380CC4-5D6E-409C-BE32-E72D297353CC}">
              <c16:uniqueId val="{00000000-F48B-4ACF-B805-7ABFB65F66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F48B-4ACF-B805-7ABFB65F66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1902</c:v>
                </c:pt>
                <c:pt idx="5">
                  <c:v>2142</c:v>
                </c:pt>
                <c:pt idx="8">
                  <c:v>2624</c:v>
                </c:pt>
                <c:pt idx="11">
                  <c:v>3526</c:v>
                </c:pt>
                <c:pt idx="14">
                  <c:v>4246</c:v>
                </c:pt>
              </c:numCache>
            </c:numRef>
          </c:val>
          <c:extLst>
            <c:ext xmlns:c16="http://schemas.microsoft.com/office/drawing/2014/chart" uri="{C3380CC4-5D6E-409C-BE32-E72D297353CC}">
              <c16:uniqueId val="{00000002-F48B-4ACF-B805-7ABFB65F66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8B-4ACF-B805-7ABFB65F66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8B-4ACF-B805-7ABFB65F66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8B-4ACF-B805-7ABFB65F66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406</c:v>
                </c:pt>
                <c:pt idx="3">
                  <c:v>393</c:v>
                </c:pt>
                <c:pt idx="6">
                  <c:v>428</c:v>
                </c:pt>
                <c:pt idx="9">
                  <c:v>286</c:v>
                </c:pt>
                <c:pt idx="12">
                  <c:v>203</c:v>
                </c:pt>
              </c:numCache>
            </c:numRef>
          </c:val>
          <c:extLst>
            <c:ext xmlns:c16="http://schemas.microsoft.com/office/drawing/2014/chart" uri="{C3380CC4-5D6E-409C-BE32-E72D297353CC}">
              <c16:uniqueId val="{00000006-F48B-4ACF-B805-7ABFB65F66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669</c:v>
                </c:pt>
                <c:pt idx="3">
                  <c:v>667</c:v>
                </c:pt>
                <c:pt idx="6">
                  <c:v>635</c:v>
                </c:pt>
                <c:pt idx="9">
                  <c:v>515</c:v>
                </c:pt>
                <c:pt idx="12">
                  <c:v>664</c:v>
                </c:pt>
              </c:numCache>
            </c:numRef>
          </c:val>
          <c:extLst>
            <c:ext xmlns:c16="http://schemas.microsoft.com/office/drawing/2014/chart" uri="{C3380CC4-5D6E-409C-BE32-E72D297353CC}">
              <c16:uniqueId val="{00000007-F48B-4ACF-B805-7ABFB65F66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373</c:v>
                </c:pt>
                <c:pt idx="3">
                  <c:v>353</c:v>
                </c:pt>
                <c:pt idx="6">
                  <c:v>371</c:v>
                </c:pt>
                <c:pt idx="9">
                  <c:v>309</c:v>
                </c:pt>
                <c:pt idx="12">
                  <c:v>292</c:v>
                </c:pt>
              </c:numCache>
            </c:numRef>
          </c:val>
          <c:extLst>
            <c:ext xmlns:c16="http://schemas.microsoft.com/office/drawing/2014/chart" uri="{C3380CC4-5D6E-409C-BE32-E72D297353CC}">
              <c16:uniqueId val="{00000008-F48B-4ACF-B805-7ABFB65F66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8B-4ACF-B805-7ABFB65F66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14438</c:v>
                </c:pt>
                <c:pt idx="3">
                  <c:v>13980</c:v>
                </c:pt>
                <c:pt idx="6">
                  <c:v>13558</c:v>
                </c:pt>
                <c:pt idx="9">
                  <c:v>13377</c:v>
                </c:pt>
                <c:pt idx="12">
                  <c:v>12333</c:v>
                </c:pt>
              </c:numCache>
            </c:numRef>
          </c:val>
          <c:extLst>
            <c:ext xmlns:c16="http://schemas.microsoft.com/office/drawing/2014/chart" uri="{C3380CC4-5D6E-409C-BE32-E72D297353CC}">
              <c16:uniqueId val="{0000000A-F48B-4ACF-B805-7ABFB65F66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3641</c:v>
                </c:pt>
                <c:pt idx="2">
                  <c:v>#N/A</c:v>
                </c:pt>
                <c:pt idx="3">
                  <c:v>#N/A</c:v>
                </c:pt>
                <c:pt idx="4">
                  <c:v>3380</c:v>
                </c:pt>
                <c:pt idx="5">
                  <c:v>#N/A</c:v>
                </c:pt>
                <c:pt idx="6">
                  <c:v>#N/A</c:v>
                </c:pt>
                <c:pt idx="7">
                  <c:v>2788</c:v>
                </c:pt>
                <c:pt idx="8">
                  <c:v>#N/A</c:v>
                </c:pt>
                <c:pt idx="9">
                  <c:v>#N/A</c:v>
                </c:pt>
                <c:pt idx="10">
                  <c:v>1636</c:v>
                </c:pt>
                <c:pt idx="11">
                  <c:v>#N/A</c:v>
                </c:pt>
                <c:pt idx="12">
                  <c:v>#N/A</c:v>
                </c:pt>
                <c:pt idx="13">
                  <c:v>588</c:v>
                </c:pt>
                <c:pt idx="14">
                  <c:v>#N/A</c:v>
                </c:pt>
              </c:numCache>
            </c:numRef>
          </c:val>
          <c:smooth val="0"/>
          <c:extLst>
            <c:ext xmlns:c16="http://schemas.microsoft.com/office/drawing/2014/chart" uri="{C3380CC4-5D6E-409C-BE32-E72D297353CC}">
              <c16:uniqueId val="{0000000B-F48B-4ACF-B805-7ABFB65F66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933</c:v>
                </c:pt>
                <c:pt idx="1">
                  <c:v>1578</c:v>
                </c:pt>
                <c:pt idx="2">
                  <c:v>1546</c:v>
                </c:pt>
              </c:numCache>
            </c:numRef>
          </c:val>
          <c:extLst>
            <c:ext xmlns:c16="http://schemas.microsoft.com/office/drawing/2014/chart" uri="{C3380CC4-5D6E-409C-BE32-E72D297353CC}">
              <c16:uniqueId val="{00000000-4F23-45FC-B2F3-B9B343F6E5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150</c:v>
                </c:pt>
                <c:pt idx="1">
                  <c:v>250</c:v>
                </c:pt>
                <c:pt idx="2">
                  <c:v>351</c:v>
                </c:pt>
              </c:numCache>
            </c:numRef>
          </c:val>
          <c:extLst>
            <c:ext xmlns:c16="http://schemas.microsoft.com/office/drawing/2014/chart" uri="{C3380CC4-5D6E-409C-BE32-E72D297353CC}">
              <c16:uniqueId val="{00000001-4F23-45FC-B2F3-B9B343F6E5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2367</c:v>
                </c:pt>
                <c:pt idx="1">
                  <c:v>2632</c:v>
                </c:pt>
                <c:pt idx="2">
                  <c:v>3330</c:v>
                </c:pt>
              </c:numCache>
            </c:numRef>
          </c:val>
          <c:extLst>
            <c:ext xmlns:c16="http://schemas.microsoft.com/office/drawing/2014/chart" uri="{C3380CC4-5D6E-409C-BE32-E72D297353CC}">
              <c16:uniqueId val="{00000002-4F23-45FC-B2F3-B9B343F6E5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{D2140E2D-B02B-414D-8E48-75954DCC814D}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CC1-4F01-8EF6-CFEC7F98D3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{C954D246-DE9C-43E9-8A9D-F3DA098A4901}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C1-4F01-8EF6-CFEC7F98D3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{E84E5283-00E3-4AC9-B33D-DA67C578821F}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C1-4F01-8EF6-CFEC7F98D3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{2ED359CE-52DD-40E8-A386-1F8F7ED37EAF}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C1-4F01-8EF6-CFEC7F98D3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{3C78E75A-DF8C-4C33-9BD8-F18D41B062F7}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C1-4F01-8EF6-CFEC7F98D36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{F4321659-EC1D-4490-8FB2-683E86F762F7}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CC1-4F01-8EF6-CFEC7F98D36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{CDF00278-317D-4FAA-B3CB-749CA6DB30C8}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CC1-4F01-8EF6-CFEC7F98D36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{0D424D6B-171A-4C0B-BA7A-40C63E20E913}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CC1-4F01-8EF6-CFEC7F98D36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{55352ED3-E9C7-4DF0-8774-9752F21A1CC2}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CC1-4F01-8EF6-CFEC7F98D3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46.1</c:v>
                </c:pt>
                <c:pt idx="8">
                  <c:v>46.9</c:v>
                </c:pt>
                <c:pt idx="16">
                  <c:v>48.2</c:v>
                </c:pt>
                <c:pt idx="24">
                  <c:v>49.6</c:v>
                </c:pt>
                <c:pt idx="32">
                  <c:v>49.4</c:v>
                </c:pt>
              </c:numCache>
            </c:numRef>
          </c:xVal>
          <c:yVal>
            <c:numRef>
              <c:f>公会計指標分析・財政指標組合せ分析表!$BP$51:$DC$51</c:f>
              <c:numCache>
                <c:formatCode>#,##0.0;"▲ "#,##0.0</c:formatCode>
                <c:ptCount val="40"/>
                <c:pt idx="0">
                  <c:v>61.6</c:v>
                </c:pt>
                <c:pt idx="8">
                  <c:v>56.5</c:v>
                </c:pt>
                <c:pt idx="16">
                  <c:v>44.4</c:v>
                </c:pt>
                <c:pt idx="24">
                  <c:v>23.8</c:v>
                </c:pt>
                <c:pt idx="32">
                  <c:v>8.6999999999999993</c:v>
                </c:pt>
              </c:numCache>
            </c:numRef>
          </c:yVal>
          <c:smooth val="0"/>
          <c:extLst>
            <c:ext xmlns:c16="http://schemas.microsoft.com/office/drawing/2014/chart" uri="{C3380CC4-5D6E-409C-BE32-E72D297353CC}">
              <c16:uniqueId val="{00000009-BCC1-4F01-8EF6-CFEC7F98D3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{6683A3FB-8168-4D1A-8CCF-53462A21D0D0}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CC1-4F01-8EF6-CFEC7F98D3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{984BF1A4-E8C8-4D0A-B6C0-B2FD7DADE9D8}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C1-4F01-8EF6-CFEC7F98D3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{DD02686B-C48B-46C5-9744-A0B93FCB23C0}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C1-4F01-8EF6-CFEC7F98D3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{97B10222-678E-4849-B8F2-9198B33A502F}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C1-4F01-8EF6-CFEC7F98D3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{D430E4D7-6712-4B8E-B7B3-D374953AF3A7}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C1-4F01-8EF6-CFEC7F98D36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{D1EBCF19-E777-4B24-A6B5-EC564947A170}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CC1-4F01-8EF6-CFEC7F98D36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{E8750F69-C457-4738-974A-7B17673BEC4E}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CC1-4F01-8EF6-CFEC7F98D36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{748B0CC3-2DAD-4994-92A4-B0AB74E41BDC}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CC1-4F01-8EF6-CFEC7F98D36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{1F5B541B-3B2A-4A5B-BE6D-59D8022E6390}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CC1-4F01-8EF6-CFEC7F98D3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BCC1-4F01-8EF6-CFEC7F98D36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{067B1BD7-A924-4C43-BC9C-A2CEE63DE08B}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BC4-45CA-89D4-FFD6D66835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{62A5E121-54C8-4526-BA4D-BD37B5EABB46}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C4-45CA-89D4-FFD6D66835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{006BA984-E869-4E01-956A-21B1895E1509}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C4-45CA-89D4-FFD6D66835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{BC795E48-2678-4CB8-A706-1EFC79E29C1C}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C4-45CA-89D4-FFD6D66835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{EB2E0523-E42E-4AC9-A17F-C196FFCAEE26}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C4-45CA-89D4-FFD6D66835B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{743C0EB5-D2AA-4A43-BE77-F186582328C7}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BC4-45CA-89D4-FFD6D66835B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{EE8A3ECF-7C4E-4A54-92F6-888CAC4020F1}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BC4-45CA-89D4-FFD6D66835B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{C4818A0B-445D-4643-8406-FB1B4CE321CA}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BC4-45CA-89D4-FFD6D66835B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{FDC4F725-1ED3-41CE-BF48-18EBBFF9AAFF}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BC4-45CA-89D4-FFD6D66835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9.6999999999999993</c:v>
                </c:pt>
                <c:pt idx="16">
                  <c:v>9.1999999999999993</c:v>
                </c:pt>
                <c:pt idx="24">
                  <c:v>8.8000000000000007</c:v>
                </c:pt>
                <c:pt idx="32">
                  <c:v>8.5</c:v>
                </c:pt>
              </c:numCache>
            </c:numRef>
          </c:xVal>
          <c:yVal>
            <c:numRef>
              <c:f>公会計指標分析・財政指標組合せ分析表!$BP$73:$DC$73</c:f>
              <c:numCache>
                <c:formatCode>#,##0.0;"▲ "#,##0.0</c:formatCode>
                <c:ptCount val="40"/>
                <c:pt idx="0">
                  <c:v>61.6</c:v>
                </c:pt>
                <c:pt idx="8">
                  <c:v>56.5</c:v>
                </c:pt>
                <c:pt idx="16">
                  <c:v>44.4</c:v>
                </c:pt>
                <c:pt idx="24">
                  <c:v>23.8</c:v>
                </c:pt>
                <c:pt idx="32">
                  <c:v>8.6999999999999993</c:v>
                </c:pt>
              </c:numCache>
            </c:numRef>
          </c:yVal>
          <c:smooth val="0"/>
          <c:extLst>
            <c:ext xmlns:c16="http://schemas.microsoft.com/office/drawing/2014/chart" uri="{C3380CC4-5D6E-409C-BE32-E72D297353CC}">
              <c16:uniqueId val="{00000009-0BC4-45CA-89D4-FFD6D66835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{31E3B774-3C56-448D-A840-ABE5355DC2FF}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BC4-45CA-89D4-FFD6D66835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{5FB5FA54-6ED5-4ABA-9083-D35128919ED8}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C4-45CA-89D4-FFD6D66835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{0A9D73DE-6CBB-448C-B6C9-A97F943FAD67}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C4-45CA-89D4-FFD6D66835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{27DCBB01-F6DE-4026-AD3F-025DE1E59C02}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C4-45CA-89D4-FFD6D66835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{FEC86651-5A75-4B70-9C5D-47233179CC37}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C4-45CA-89D4-FFD6D66835B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{127F7CBB-C122-4E5B-A236-1C6E24B75CCA}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BC4-45CA-89D4-FFD6D66835B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{3DEE55E6-5AC3-41B4-8B23-1FE26D5D7014}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BC4-45CA-89D4-FFD6D66835B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{88C5FE28-AD06-4D29-BB3C-23F7E4BBD007}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BC4-45CA-89D4-FFD6D66835B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{FF2940AB-E294-4004-B5BB-8A6C6371CA89}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BC4-45CA-89D4-FFD6D66835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0BC4-45CA-89D4-FFD6D66835B8}"/>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土地区画整理事業により、住宅地や幹線道路沿いの商業・業務施設等が集積され、生活基盤・利便性が高まり人口が増加している。その影響を受け土地区画整理地域以外でも宅地化が進み、町民税や固定資産税等の税収入が毎年増加傾向に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年度に引き続き、臨時経済対策債、臨時財政対策債償還基金の影響を受け、財政力指数は前年同ポイントとなった。沖縄県平均値より</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ポイント上回っているものの全国平均値には</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ポイント下回っており、類似団体内平均値には</a:t>
          </a:r>
          <a:r>
            <a:rPr kumimoji="1" lang="en-US" altLang="ja-JP" sz="1100">
              <a:solidFill>
                <a:schemeClr val="dk1"/>
              </a:solidFill>
              <a:effectLst/>
              <a:latin typeface="+mn-lt"/>
              <a:ea typeface="+mn-ea"/>
              <a:cs typeface="+mn-cs"/>
            </a:rPr>
            <a:t>0.23</a:t>
          </a:r>
          <a:r>
            <a:rPr kumimoji="1" lang="ja-JP" altLang="ja-JP" sz="1100">
              <a:solidFill>
                <a:schemeClr val="dk1"/>
              </a:solidFill>
              <a:effectLst/>
              <a:latin typeface="+mn-lt"/>
              <a:ea typeface="+mn-ea"/>
              <a:cs typeface="+mn-cs"/>
            </a:rPr>
            <a:t>ポイント下回っている。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57855</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150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7055</xdr:rowOff>
    </xdr:from>
    <xdr:to>
      <xdr:col>15</xdr:col>
      <xdr:colOff>133350</xdr:colOff>
      <xdr:row>44</xdr:row>
      <xdr:rowOff>108655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93432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経常収支比率は、沖縄県平均を</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ポイント下回った。収入のうち地方交付税が△</a:t>
          </a:r>
          <a:r>
            <a:rPr kumimoji="1" lang="en-US" altLang="ja-JP" sz="1100">
              <a:solidFill>
                <a:schemeClr val="dk1"/>
              </a:solidFill>
              <a:effectLst/>
              <a:latin typeface="+mn-lt"/>
              <a:ea typeface="+mn-ea"/>
              <a:cs typeface="+mn-cs"/>
            </a:rPr>
            <a:t>25,627</a:t>
          </a:r>
          <a:r>
            <a:rPr kumimoji="1" lang="ja-JP" altLang="ja-JP" sz="1100">
              <a:solidFill>
                <a:schemeClr val="dk1"/>
              </a:solidFill>
              <a:effectLst/>
              <a:latin typeface="+mn-lt"/>
              <a:ea typeface="+mn-ea"/>
              <a:cs typeface="+mn-cs"/>
            </a:rPr>
            <a:t>千円減となったものの、地方税</a:t>
          </a:r>
          <a:r>
            <a:rPr kumimoji="1" lang="en-US" altLang="ja-JP" sz="1100">
              <a:solidFill>
                <a:schemeClr val="dk1"/>
              </a:solidFill>
              <a:effectLst/>
              <a:latin typeface="+mn-lt"/>
              <a:ea typeface="+mn-ea"/>
              <a:cs typeface="+mn-cs"/>
            </a:rPr>
            <a:t>106,109</a:t>
          </a:r>
          <a:r>
            <a:rPr kumimoji="1" lang="ja-JP" altLang="ja-JP" sz="1100">
              <a:solidFill>
                <a:schemeClr val="dk1"/>
              </a:solidFill>
              <a:effectLst/>
              <a:latin typeface="+mn-lt"/>
              <a:ea typeface="+mn-ea"/>
              <a:cs typeface="+mn-cs"/>
            </a:rPr>
            <a:t>千円増となっている、人口増加に伴い税収等が増加傾向にある。</a:t>
          </a:r>
          <a:endParaRPr lang="ja-JP" altLang="ja-JP" sz="1400">
            <a:effectLst/>
          </a:endParaRPr>
        </a:p>
        <a:p>
          <a:r>
            <a:rPr kumimoji="1" lang="ja-JP" altLang="ja-JP" sz="1100">
              <a:solidFill>
                <a:schemeClr val="dk1"/>
              </a:solidFill>
              <a:effectLst/>
              <a:latin typeface="+mn-lt"/>
              <a:ea typeface="+mn-ea"/>
              <a:cs typeface="+mn-cs"/>
            </a:rPr>
            <a:t>　同時に、人口増加に伴う保育所関係経費や障害者の訓練給付費、障害児通所支援費等の扶助費は未だに増加傾向であるため、今後も高い水準になると見込まれる。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13208</xdr:rowOff>
    </xdr:from>
    <xdr:to>
      <xdr:col>23</xdr:col>
      <xdr:colOff>133350</xdr:colOff>
      <xdr:row>62</xdr:row>
      <xdr:rowOff>39624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7165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63754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7165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63754</xdr:rowOff>
    </xdr:from>
    <xdr:to>
      <xdr:col>15</xdr:col>
      <xdr:colOff>82550</xdr:colOff>
      <xdr:row>63</xdr:row>
      <xdr:rowOff>85344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9365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114300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86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133858</xdr:rowOff>
    </xdr:from>
    <xdr:to>
      <xdr:col>19</xdr:col>
      <xdr:colOff>184150</xdr:colOff>
      <xdr:row>61</xdr:row>
      <xdr:rowOff>64008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124731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人件費ついては、前年度同様、地方創生臨時交付金を活用し緊急雇用対策事業を充実させ雇用の確保に努めたため増額となった。</a:t>
          </a:r>
          <a:endParaRPr lang="ja-JP" altLang="ja-JP" sz="1400">
            <a:effectLst/>
          </a:endParaRPr>
        </a:p>
        <a:p>
          <a:r>
            <a:rPr kumimoji="1" lang="ja-JP" altLang="ja-JP" sz="1100">
              <a:solidFill>
                <a:schemeClr val="dk1"/>
              </a:solidFill>
              <a:effectLst/>
              <a:latin typeface="+mn-lt"/>
              <a:ea typeface="+mn-ea"/>
              <a:cs typeface="+mn-cs"/>
            </a:rPr>
            <a:t>　物件費については、新型コロナウイルス感染症対策として、ワクチン接種を行ったため増額となっている。</a:t>
          </a:r>
          <a:endParaRPr lang="ja-JP" altLang="ja-JP" sz="1400">
            <a:effectLst/>
          </a:endParaRPr>
        </a:p>
        <a:p>
          <a:r>
            <a:rPr kumimoji="1" lang="ja-JP" altLang="ja-JP" sz="1100">
              <a:solidFill>
                <a:schemeClr val="dk1"/>
              </a:solidFill>
              <a:effectLst/>
              <a:latin typeface="+mn-lt"/>
              <a:ea typeface="+mn-ea"/>
              <a:cs typeface="+mn-cs"/>
            </a:rPr>
            <a:t>　沖縄県平均と比較して、人件費・物件費等が低くなっている要因は、公立保育園を全て法人化し、法人保育園へ移行したため保育所の管理運営費の人件費がかからないこと、ごみ処理業務を南部広域行政組合、消防業務を島尻消防組合の一部事務組合が行っているため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71053</xdr:rowOff>
    </xdr:from>
    <xdr:to>
      <xdr:col>23</xdr:col>
      <xdr:colOff>133350</xdr:colOff>
      <xdr:row>82</xdr:row>
      <xdr:rowOff>138858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29953"/>
          <a:ext cx="838200" cy="6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71053</xdr:rowOff>
    </xdr:from>
    <xdr:to>
      <xdr:col>19</xdr:col>
      <xdr:colOff>133350</xdr:colOff>
      <xdr:row>82</xdr:row>
      <xdr:rowOff>93777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29953"/>
          <a:ext cx="889000" cy="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145337</xdr:rowOff>
    </xdr:from>
    <xdr:to>
      <xdr:col>15</xdr:col>
      <xdr:colOff>82550</xdr:colOff>
      <xdr:row>82</xdr:row>
      <xdr:rowOff>93777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32787"/>
          <a:ext cx="889000" cy="11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115049</xdr:rowOff>
    </xdr:from>
    <xdr:to>
      <xdr:col>11</xdr:col>
      <xdr:colOff>31750</xdr:colOff>
      <xdr:row>81</xdr:row>
      <xdr:rowOff>145337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02499"/>
          <a:ext cx="889000" cy="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88058</xdr:rowOff>
    </xdr:from>
    <xdr:to>
      <xdr:col>23</xdr:col>
      <xdr:colOff>184150</xdr:colOff>
      <xdr:row>83</xdr:row>
      <xdr:rowOff>18208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104585</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20253</xdr:rowOff>
    </xdr:from>
    <xdr:to>
      <xdr:col>19</xdr:col>
      <xdr:colOff>184150</xdr:colOff>
      <xdr:row>82</xdr:row>
      <xdr:rowOff>121853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7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132030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48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42977</xdr:rowOff>
    </xdr:from>
    <xdr:to>
      <xdr:col>15</xdr:col>
      <xdr:colOff>133350</xdr:colOff>
      <xdr:row>82</xdr:row>
      <xdr:rowOff>144577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0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154754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7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94537</xdr:rowOff>
    </xdr:from>
    <xdr:to>
      <xdr:col>11</xdr:col>
      <xdr:colOff>82550</xdr:colOff>
      <xdr:row>82</xdr:row>
      <xdr:rowOff>24687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34864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5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64249</xdr:rowOff>
    </xdr:from>
    <xdr:to>
      <xdr:col>7</xdr:col>
      <xdr:colOff>31750</xdr:colOff>
      <xdr:row>81</xdr:row>
      <xdr:rowOff>165849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2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48986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6050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48986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70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168729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326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ラスパイレス指数は、昨年同様、類似団体平均と同値となり、全国町村平均より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給与実態調査より経験年数階層区分の職員構成の階層（</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年以上の高卒者）の寄与率が一つの要因である。</a:t>
          </a:r>
          <a:endParaRPr lang="ja-JP" altLang="ja-JP" sz="1400">
            <a:effectLst/>
          </a:endParaRPr>
        </a:p>
        <a:p>
          <a:r>
            <a:rPr kumimoji="1" lang="ja-JP" altLang="ja-JP" sz="1100">
              <a:solidFill>
                <a:schemeClr val="dk1"/>
              </a:solidFill>
              <a:effectLst/>
              <a:latin typeface="+mn-lt"/>
              <a:ea typeface="+mn-ea"/>
              <a:cs typeface="+mn-cs"/>
            </a:rPr>
            <a:t>　今後も類似団体の状況を踏まえ、給与の適正化に努める。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28847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00335"/>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1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28847</xdr:rowOff>
    </xdr:from>
    <xdr:to>
      <xdr:col>77</xdr:col>
      <xdr:colOff>44450</xdr:colOff>
      <xdr:row>60</xdr:row>
      <xdr:rowOff>37465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1584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37465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089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51253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089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149497</xdr:rowOff>
    </xdr:from>
    <xdr:to>
      <xdr:col>77</xdr:col>
      <xdr:colOff>95250</xdr:colOff>
      <xdr:row>60</xdr:row>
      <xdr:rowOff>79647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89824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142603</xdr:rowOff>
    </xdr:from>
    <xdr:to>
      <xdr:col>68</xdr:col>
      <xdr:colOff>203200</xdr:colOff>
      <xdr:row>60</xdr:row>
      <xdr:rowOff>72753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453</xdr:rowOff>
    </xdr:from>
    <xdr:to>
      <xdr:col>64</xdr:col>
      <xdr:colOff>152400</xdr:colOff>
      <xdr:row>60</xdr:row>
      <xdr:rowOff>102053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112230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ポイント下回った。類似団体平均より</a:t>
          </a:r>
          <a:r>
            <a:rPr kumimoji="1" lang="en-US" altLang="ja-JP" sz="1100">
              <a:solidFill>
                <a:schemeClr val="dk1"/>
              </a:solidFill>
              <a:effectLst/>
              <a:latin typeface="+mn-lt"/>
              <a:ea typeface="+mn-ea"/>
              <a:cs typeface="+mn-cs"/>
            </a:rPr>
            <a:t>0.52</a:t>
          </a:r>
          <a:r>
            <a:rPr kumimoji="1" lang="ja-JP" altLang="ja-JP" sz="1100">
              <a:solidFill>
                <a:schemeClr val="dk1"/>
              </a:solidFill>
              <a:effectLst/>
              <a:latin typeface="+mn-lt"/>
              <a:ea typeface="+mn-ea"/>
              <a:cs typeface="+mn-cs"/>
            </a:rPr>
            <a:t>ポイント、沖縄県平均より</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　要因は、平成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年度の合併時過剰だった職員数を定員適正化計画に基づき、新規採用職員の抑制を行い職員の減数を実施、その後人口増加に伴う行政サービスに対応するために、平成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年度定員管理計画を見直し、人口及び類似団体職員数を参考に職員の増を図ったため、類似団体平均とほぼ同等となっている。</a:t>
          </a:r>
          <a:endParaRPr lang="ja-JP" altLang="ja-JP" sz="1400">
            <a:effectLst/>
          </a:endParaRPr>
        </a:p>
        <a:p>
          <a:r>
            <a:rPr kumimoji="1" lang="ja-JP" altLang="ja-JP" sz="1100">
              <a:solidFill>
                <a:schemeClr val="dk1"/>
              </a:solidFill>
              <a:effectLst/>
              <a:latin typeface="+mn-lt"/>
              <a:ea typeface="+mn-ea"/>
              <a:cs typeface="+mn-cs"/>
            </a:rPr>
            <a:t>　今後も定員管理計画や事務事業に沿った適正な職員配置に努める。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45176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539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45176</xdr:rowOff>
    </xdr:from>
    <xdr:to>
      <xdr:col>77</xdr:col>
      <xdr:colOff>44450</xdr:colOff>
      <xdr:row>41</xdr:row>
      <xdr:rowOff>72753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746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72753</xdr:rowOff>
    </xdr:from>
    <xdr:to>
      <xdr:col>72</xdr:col>
      <xdr:colOff>203200</xdr:colOff>
      <xdr:row>41</xdr:row>
      <xdr:rowOff>107224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022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127907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366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165826</xdr:rowOff>
    </xdr:from>
    <xdr:to>
      <xdr:col>77</xdr:col>
      <xdr:colOff>95250</xdr:colOff>
      <xdr:row>41</xdr:row>
      <xdr:rowOff>95976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80753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21953</xdr:rowOff>
    </xdr:from>
    <xdr:to>
      <xdr:col>73</xdr:col>
      <xdr:colOff>44450</xdr:colOff>
      <xdr:row>41</xdr:row>
      <xdr:rowOff>123553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108330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56424</xdr:rowOff>
    </xdr:from>
    <xdr:to>
      <xdr:col>68</xdr:col>
      <xdr:colOff>203200</xdr:colOff>
      <xdr:row>41</xdr:row>
      <xdr:rowOff>158024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142801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標準税収入等（住民税、固定資産税等）の増額、地方債残高の減少により、前年度比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ポイント改善されているが、類似団体内平均より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ポイント、沖縄県平均より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要因は、継続事業の都市公園整備事業や土地区画整理事業などの投資的事業に加え庁舎建設や公立学校施設建設事業が加わったことによる地方債の借入増加によるものである。</a:t>
          </a:r>
          <a:endParaRPr lang="ja-JP" altLang="ja-JP" sz="1400">
            <a:effectLst/>
          </a:endParaRPr>
        </a:p>
        <a:p>
          <a:r>
            <a:rPr kumimoji="1" lang="ja-JP" altLang="ja-JP" sz="1100">
              <a:solidFill>
                <a:schemeClr val="dk1"/>
              </a:solidFill>
              <a:effectLst/>
              <a:latin typeface="+mn-lt"/>
              <a:ea typeface="+mn-ea"/>
              <a:cs typeface="+mn-cs"/>
            </a:rPr>
            <a:t>　今後も引き続き地方債借入額の抑制を図り、公債費の負担軽減に努める。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12881</xdr:rowOff>
    </xdr:from>
    <xdr:to>
      <xdr:col>81</xdr:col>
      <xdr:colOff>44450</xdr:colOff>
      <xdr:row>15</xdr:row>
      <xdr:rowOff>14938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13181"/>
          <a:ext cx="8382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14938</xdr:rowOff>
    </xdr:from>
    <xdr:to>
      <xdr:col>77</xdr:col>
      <xdr:colOff>44450</xdr:colOff>
      <xdr:row>16</xdr:row>
      <xdr:rowOff>80191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86688"/>
          <a:ext cx="889000" cy="2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80191</xdr:rowOff>
    </xdr:from>
    <xdr:to>
      <xdr:col>72</xdr:col>
      <xdr:colOff>203200</xdr:colOff>
      <xdr:row>17</xdr:row>
      <xdr:rowOff>47776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23391"/>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47776</xdr:rowOff>
    </xdr:from>
    <xdr:to>
      <xdr:col>68</xdr:col>
      <xdr:colOff>152400</xdr:colOff>
      <xdr:row>17</xdr:row>
      <xdr:rowOff>106378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962426"/>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133531</xdr:rowOff>
    </xdr:from>
    <xdr:to>
      <xdr:col>81</xdr:col>
      <xdr:colOff>95250</xdr:colOff>
      <xdr:row>14</xdr:row>
      <xdr:rowOff>63681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10358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41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135588</xdr:rowOff>
    </xdr:from>
    <xdr:to>
      <xdr:col>77</xdr:col>
      <xdr:colOff>95250</xdr:colOff>
      <xdr:row>15</xdr:row>
      <xdr:rowOff>65738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50515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2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29391</xdr:rowOff>
    </xdr:from>
    <xdr:to>
      <xdr:col>73</xdr:col>
      <xdr:colOff>44450</xdr:colOff>
      <xdr:row>16</xdr:row>
      <xdr:rowOff>130991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115768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5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168426</xdr:rowOff>
    </xdr:from>
    <xdr:to>
      <xdr:col>68</xdr:col>
      <xdr:colOff>203200</xdr:colOff>
      <xdr:row>17</xdr:row>
      <xdr:rowOff>98576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83353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55578</xdr:rowOff>
    </xdr:from>
    <xdr:to>
      <xdr:col>64</xdr:col>
      <xdr:colOff>152400</xdr:colOff>
      <xdr:row>17</xdr:row>
      <xdr:rowOff>157178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141955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年度合併時、職員数を定員適正化計画に基づき、新規採用職員を抑制、その後、平成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年度において定員管理計画を見直しすることで、類似団体に比べ下回っている。</a:t>
          </a:r>
          <a:endParaRPr lang="ja-JP" altLang="ja-JP" sz="1400">
            <a:effectLst/>
          </a:endParaRPr>
        </a:p>
        <a:p>
          <a:r>
            <a:rPr kumimoji="1" lang="ja-JP" altLang="ja-JP" sz="1100">
              <a:solidFill>
                <a:schemeClr val="dk1"/>
              </a:solidFill>
              <a:effectLst/>
              <a:latin typeface="+mn-lt"/>
              <a:ea typeface="+mn-ea"/>
              <a:cs typeface="+mn-cs"/>
            </a:rPr>
            <a:t>　沖縄県平均とは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ポイント下回り、全国平均では</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ポイント下回っている。今後も引き続き定員管理計画に基づき、適正な定員管理に努める。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35560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9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113284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8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113284</xdr:rowOff>
    </xdr:from>
    <xdr:to>
      <xdr:col>11</xdr:col>
      <xdr:colOff>9525</xdr:colOff>
      <xdr:row>36</xdr:row>
      <xdr:rowOff>113284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ポイント上回っているが、類似団体平均より</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ポイント下回っており、昨年に引き続き、順位は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　要因としては、公立保育所を全て民営化し保育所管理運営に対する物件費がかかっていないこと、ゴミ処理業務や消防業務を一部事務組合が行っているためである。今後も適正な執行に努める。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22</xdr:row>
      <xdr:rowOff>50800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5501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19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73660</xdr:rowOff>
    </xdr:from>
    <xdr:to>
      <xdr:col>78</xdr:col>
      <xdr:colOff>69850</xdr:colOff>
      <xdr:row>14</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7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7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53340</xdr:rowOff>
    </xdr:from>
    <xdr:to>
      <xdr:col>69</xdr:col>
      <xdr:colOff>142875</xdr:colOff>
      <xdr:row>18</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xdr:rowOff>
    </xdr:from>
    <xdr:to>
      <xdr:col>65</xdr:col>
      <xdr:colOff>53975</xdr:colOff>
      <xdr:row>18</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22860</xdr:rowOff>
    </xdr:from>
    <xdr:to>
      <xdr:col>74</xdr:col>
      <xdr:colOff>31750</xdr:colOff>
      <xdr:row>14</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134637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扶助費については、類似団体平均より</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ポイント上回っているが、沖縄県平均より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類似団体平均より高い要因は、土地区画整理事業等による宅地化に伴い人口増加によるもので、特に保育所関係経費や障害者に係る給付費及び支援費の伸びが要因と考えられる。</a:t>
          </a:r>
          <a:endParaRPr lang="ja-JP" altLang="ja-JP" sz="1400">
            <a:effectLst/>
          </a:endParaRPr>
        </a:p>
        <a:p>
          <a:r>
            <a:rPr kumimoji="1" lang="ja-JP" altLang="ja-JP" sz="1100">
              <a:solidFill>
                <a:schemeClr val="dk1"/>
              </a:solidFill>
              <a:effectLst/>
              <a:latin typeface="+mn-lt"/>
              <a:ea typeface="+mn-ea"/>
              <a:cs typeface="+mn-cs"/>
            </a:rPr>
            <a:t>　今後も増加が見込まれるため、資格審査等の適正化や各種手当の見直しを検討する。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62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116115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62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59</xdr:row>
      <xdr:rowOff>42635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60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170543</xdr:rowOff>
    </xdr:from>
    <xdr:to>
      <xdr:col>11</xdr:col>
      <xdr:colOff>9525</xdr:colOff>
      <xdr:row>59</xdr:row>
      <xdr:rowOff>42635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14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65315</xdr:rowOff>
    </xdr:from>
    <xdr:to>
      <xdr:col>15</xdr:col>
      <xdr:colOff>149225</xdr:colOff>
      <xdr:row>58</xdr:row>
      <xdr:rowOff>166915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151692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163285</xdr:rowOff>
    </xdr:from>
    <xdr:to>
      <xdr:col>11</xdr:col>
      <xdr:colOff>60325</xdr:colOff>
      <xdr:row>59</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78212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119743</xdr:rowOff>
    </xdr:from>
    <xdr:to>
      <xdr:col>6</xdr:col>
      <xdr:colOff>171450</xdr:colOff>
      <xdr:row>59</xdr:row>
      <xdr:rowOff>49893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34670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その他については、類似団体平均より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ポイント下回っており、沖縄県平均より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要因としては、集落排水事業及び土地区画整理事業の公営企業会計への繰出金が必要になっているため。</a:t>
          </a:r>
          <a:endParaRPr lang="ja-JP" altLang="ja-JP" sz="1400">
            <a:effectLst/>
          </a:endParaRPr>
        </a:p>
        <a:p>
          <a:r>
            <a:rPr kumimoji="1" lang="ja-JP" altLang="ja-JP" sz="1100">
              <a:solidFill>
                <a:schemeClr val="dk1"/>
              </a:solidFill>
              <a:effectLst/>
              <a:latin typeface="+mn-lt"/>
              <a:ea typeface="+mn-ea"/>
              <a:cs typeface="+mn-cs"/>
            </a:rPr>
            <a:t>　また、国民健康保険事業特別会計への赤字補てん繰出金も依然として多額であるため、今後は保険料の見直しや国民健康保険税の適正化を図ることで、負担軽減に努める。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050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56</xdr:row>
      <xdr:rowOff>56243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05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67128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67128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16328</xdr:rowOff>
    </xdr:from>
    <xdr:to>
      <xdr:col>69</xdr:col>
      <xdr:colOff>142875</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128105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ポイント上回り、沖縄県平均より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ポイント上回っている。全国平均とは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消防業務及び塵芥処理・し尿処理等が一部事務組合となっていることが要因の一つ考える。今後は、負担金を交付する団体を調査し適正な事業執行に努める。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40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58420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公債費については、類似団体平均より</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ポイント上回り、沖縄県平均では、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要因としては、平成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年度に市町村合併し、合併特例債を活用した区画整理事業や公立学校建設事業、庁舎建設等の新町建設計画に沿った事業を実施したことによるのもである。</a:t>
          </a:r>
          <a:endParaRPr lang="ja-JP" altLang="ja-JP" sz="1400">
            <a:effectLst/>
          </a:endParaRPr>
        </a:p>
        <a:p>
          <a:r>
            <a:rPr kumimoji="1" lang="ja-JP" altLang="ja-JP" sz="1100">
              <a:solidFill>
                <a:schemeClr val="dk1"/>
              </a:solidFill>
              <a:effectLst/>
              <a:latin typeface="+mn-lt"/>
              <a:ea typeface="+mn-ea"/>
              <a:cs typeface="+mn-cs"/>
            </a:rPr>
            <a:t>　近年は改善傾向にあるため、引き続き地方債の発行抑制に努める。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77</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67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53848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3675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53848</xdr:rowOff>
    </xdr:from>
    <xdr:to>
      <xdr:col>15</xdr:col>
      <xdr:colOff>98425</xdr:colOff>
      <xdr:row>78</xdr:row>
      <xdr:rowOff>108713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4269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xdr:rowOff>
    </xdr:from>
    <xdr:to>
      <xdr:col>15</xdr:col>
      <xdr:colOff>149225</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144290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公債費以外については、前年比</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ポイント上回っているものの類似団体平均より</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ポイント、沖縄県平均より</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類似団体では上位となっているが、今後も健全化を行うことで安定した財政運営に努める。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76</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29362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77470</xdr:rowOff>
    </xdr:from>
    <xdr:to>
      <xdr:col>78</xdr:col>
      <xdr:colOff>69850</xdr:colOff>
      <xdr:row>76</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29362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31750</xdr:rowOff>
    </xdr:from>
    <xdr:to>
      <xdr:col>73</xdr:col>
      <xdr:colOff>180975</xdr:colOff>
      <xdr:row>76</xdr:row>
      <xdr:rowOff>138430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619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76</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4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152400</xdr:rowOff>
    </xdr:from>
    <xdr:to>
      <xdr:col>74</xdr:col>
      <xdr:colOff>31750</xdr:colOff>
      <xdr:row>76</xdr:row>
      <xdr:rowOff>82550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92727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24147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57190</xdr:rowOff>
    </xdr:from>
    <xdr:to>
      <xdr:col>29</xdr:col>
      <xdr:colOff>127000</xdr:colOff>
      <xdr:row>17</xdr:row>
      <xdr:rowOff>79903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9465"/>
          <a:ext cx="647700" cy="2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41967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04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79903</xdr:rowOff>
    </xdr:from>
    <xdr:to>
      <xdr:col>26</xdr:col>
      <xdr:colOff>50800</xdr:colOff>
      <xdr:row>17</xdr:row>
      <xdr:rowOff>100314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2178"/>
          <a:ext cx="6985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100314</xdr:rowOff>
    </xdr:from>
    <xdr:to>
      <xdr:col>22</xdr:col>
      <xdr:colOff>114300</xdr:colOff>
      <xdr:row>17</xdr:row>
      <xdr:rowOff>153431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2589"/>
          <a:ext cx="698500" cy="5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151112</xdr:rowOff>
    </xdr:from>
    <xdr:to>
      <xdr:col>18</xdr:col>
      <xdr:colOff>177800</xdr:colOff>
      <xdr:row>17</xdr:row>
      <xdr:rowOff>153431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13387"/>
          <a:ext cx="6985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6390</xdr:rowOff>
    </xdr:from>
    <xdr:to>
      <xdr:col>29</xdr:col>
      <xdr:colOff>177800</xdr:colOff>
      <xdr:row>17</xdr:row>
      <xdr:rowOff>107990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22917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1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29103</xdr:rowOff>
    </xdr:from>
    <xdr:to>
      <xdr:col>26</xdr:col>
      <xdr:colOff>101600</xdr:colOff>
      <xdr:row>17</xdr:row>
      <xdr:rowOff>130703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140880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49514</xdr:rowOff>
    </xdr:from>
    <xdr:to>
      <xdr:col>22</xdr:col>
      <xdr:colOff>165100</xdr:colOff>
      <xdr:row>17</xdr:row>
      <xdr:rowOff>151114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161291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102631</xdr:rowOff>
    </xdr:from>
    <xdr:to>
      <xdr:col>19</xdr:col>
      <xdr:colOff>38100</xdr:colOff>
      <xdr:row>18</xdr:row>
      <xdr:rowOff>32781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17558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100312</xdr:rowOff>
    </xdr:from>
    <xdr:to>
      <xdr:col>15</xdr:col>
      <xdr:colOff>101600</xdr:colOff>
      <xdr:row>18</xdr:row>
      <xdr:rowOff>30462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40639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226308</xdr:rowOff>
    </xdr:from>
    <xdr:to>
      <xdr:col>29</xdr:col>
      <xdr:colOff>127000</xdr:colOff>
      <xdr:row>35</xdr:row>
      <xdr:rowOff>227717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36658"/>
          <a:ext cx="6477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212495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2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226308</xdr:rowOff>
    </xdr:from>
    <xdr:to>
      <xdr:col>26</xdr:col>
      <xdr:colOff>50800</xdr:colOff>
      <xdr:row>35</xdr:row>
      <xdr:rowOff>238157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3665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226460</xdr:rowOff>
    </xdr:from>
    <xdr:to>
      <xdr:col>22</xdr:col>
      <xdr:colOff>114300</xdr:colOff>
      <xdr:row>35</xdr:row>
      <xdr:rowOff>238157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36810"/>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216097</xdr:rowOff>
    </xdr:from>
    <xdr:to>
      <xdr:col>18</xdr:col>
      <xdr:colOff>177800</xdr:colOff>
      <xdr:row>35</xdr:row>
      <xdr:rowOff>226460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26447"/>
          <a:ext cx="698500" cy="1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176917</xdr:rowOff>
    </xdr:from>
    <xdr:to>
      <xdr:col>29</xdr:col>
      <xdr:colOff>177800</xdr:colOff>
      <xdr:row>35</xdr:row>
      <xdr:rowOff>278517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21994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3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175508</xdr:rowOff>
    </xdr:from>
    <xdr:to>
      <xdr:col>26</xdr:col>
      <xdr:colOff>101600</xdr:colOff>
      <xdr:row>35</xdr:row>
      <xdr:rowOff>277108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8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287285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5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187357</xdr:rowOff>
    </xdr:from>
    <xdr:to>
      <xdr:col>22</xdr:col>
      <xdr:colOff>165100</xdr:colOff>
      <xdr:row>35</xdr:row>
      <xdr:rowOff>288957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7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6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175660</xdr:rowOff>
    </xdr:from>
    <xdr:to>
      <xdr:col>19</xdr:col>
      <xdr:colOff>38100</xdr:colOff>
      <xdr:row>35</xdr:row>
      <xdr:rowOff>277260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86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287437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5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165297</xdr:rowOff>
    </xdr:from>
    <xdr:to>
      <xdr:col>15</xdr:col>
      <xdr:colOff>101600</xdr:colOff>
      <xdr:row>35</xdr:row>
      <xdr:rowOff>266897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277074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4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52165</xdr:rowOff>
    </xdr:from>
    <xdr:to>
      <xdr:col>24</xdr:col>
      <xdr:colOff>63500</xdr:colOff>
      <xdr:row>36</xdr:row>
      <xdr:rowOff>54185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4365"/>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54185</xdr:rowOff>
    </xdr:from>
    <xdr:to>
      <xdr:col>19</xdr:col>
      <xdr:colOff>177800</xdr:colOff>
      <xdr:row>36</xdr:row>
      <xdr:rowOff>82645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6385"/>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82645</xdr:rowOff>
    </xdr:from>
    <xdr:to>
      <xdr:col>15</xdr:col>
      <xdr:colOff>50800</xdr:colOff>
      <xdr:row>37</xdr:row>
      <xdr:rowOff>82531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4845"/>
          <a:ext cx="889000" cy="17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82531</xdr:rowOff>
    </xdr:from>
    <xdr:to>
      <xdr:col>10</xdr:col>
      <xdr:colOff>114300</xdr:colOff>
      <xdr:row>37</xdr:row>
      <xdr:rowOff>86493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618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1365</xdr:rowOff>
    </xdr:from>
    <xdr:to>
      <xdr:col>24</xdr:col>
      <xdr:colOff>114300</xdr:colOff>
      <xdr:row>36</xdr:row>
      <xdr:rowOff>102965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24242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3385</xdr:rowOff>
    </xdr:from>
    <xdr:to>
      <xdr:col>20</xdr:col>
      <xdr:colOff>38100</xdr:colOff>
      <xdr:row>36</xdr:row>
      <xdr:rowOff>104985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121512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31845</xdr:rowOff>
    </xdr:from>
    <xdr:to>
      <xdr:col>15</xdr:col>
      <xdr:colOff>101600</xdr:colOff>
      <xdr:row>36</xdr:row>
      <xdr:rowOff>133445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149972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31731</xdr:rowOff>
    </xdr:from>
    <xdr:to>
      <xdr:col>10</xdr:col>
      <xdr:colOff>165100</xdr:colOff>
      <xdr:row>37</xdr:row>
      <xdr:rowOff>133331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124458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35693</xdr:rowOff>
    </xdr:from>
    <xdr:to>
      <xdr:col>6</xdr:col>
      <xdr:colOff>38100</xdr:colOff>
      <xdr:row>37</xdr:row>
      <xdr:rowOff>137293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128420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65543</xdr:rowOff>
    </xdr:from>
    <xdr:to>
      <xdr:col>24</xdr:col>
      <xdr:colOff>63500</xdr:colOff>
      <xdr:row>58</xdr:row>
      <xdr:rowOff>147434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09643"/>
          <a:ext cx="838200" cy="8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108359</xdr:rowOff>
    </xdr:from>
    <xdr:to>
      <xdr:col>19</xdr:col>
      <xdr:colOff>177800</xdr:colOff>
      <xdr:row>58</xdr:row>
      <xdr:rowOff>147434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52459"/>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108359</xdr:rowOff>
    </xdr:from>
    <xdr:to>
      <xdr:col>15</xdr:col>
      <xdr:colOff>50800</xdr:colOff>
      <xdr:row>59</xdr:row>
      <xdr:rowOff>13315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52459"/>
          <a:ext cx="8890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13315</xdr:rowOff>
    </xdr:from>
    <xdr:to>
      <xdr:col>10</xdr:col>
      <xdr:colOff>114300</xdr:colOff>
      <xdr:row>59</xdr:row>
      <xdr:rowOff>45654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28865"/>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14743</xdr:rowOff>
    </xdr:from>
    <xdr:to>
      <xdr:col>24</xdr:col>
      <xdr:colOff>114300</xdr:colOff>
      <xdr:row>58</xdr:row>
      <xdr:rowOff>116343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164620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96634</xdr:rowOff>
    </xdr:from>
    <xdr:to>
      <xdr:col>20</xdr:col>
      <xdr:colOff>38100</xdr:colOff>
      <xdr:row>59</xdr:row>
      <xdr:rowOff>26784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3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57559</xdr:rowOff>
    </xdr:from>
    <xdr:to>
      <xdr:col>15</xdr:col>
      <xdr:colOff>101600</xdr:colOff>
      <xdr:row>58</xdr:row>
      <xdr:rowOff>159159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4236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7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133965</xdr:rowOff>
    </xdr:from>
    <xdr:to>
      <xdr:col>10</xdr:col>
      <xdr:colOff>165100</xdr:colOff>
      <xdr:row>59</xdr:row>
      <xdr:rowOff>64115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55242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166304</xdr:rowOff>
    </xdr:from>
    <xdr:to>
      <xdr:col>6</xdr:col>
      <xdr:colOff>38100</xdr:colOff>
      <xdr:row>59</xdr:row>
      <xdr:rowOff>96454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1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87581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94438</xdr:rowOff>
    </xdr:from>
    <xdr:to>
      <xdr:col>24</xdr:col>
      <xdr:colOff>63500</xdr:colOff>
      <xdr:row>78</xdr:row>
      <xdr:rowOff>103307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7538"/>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95946</xdr:rowOff>
    </xdr:from>
    <xdr:to>
      <xdr:col>19</xdr:col>
      <xdr:colOff>177800</xdr:colOff>
      <xdr:row>78</xdr:row>
      <xdr:rowOff>103307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9046"/>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86390</xdr:rowOff>
    </xdr:from>
    <xdr:to>
      <xdr:col>15</xdr:col>
      <xdr:colOff>50800</xdr:colOff>
      <xdr:row>78</xdr:row>
      <xdr:rowOff>95946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59490"/>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86390</xdr:rowOff>
    </xdr:from>
    <xdr:to>
      <xdr:col>10</xdr:col>
      <xdr:colOff>114300</xdr:colOff>
      <xdr:row>78</xdr:row>
      <xdr:rowOff>102118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9490"/>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43638</xdr:rowOff>
    </xdr:from>
    <xdr:to>
      <xdr:col>24</xdr:col>
      <xdr:colOff>114300</xdr:colOff>
      <xdr:row>78</xdr:row>
      <xdr:rowOff>145238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130015</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52507</xdr:rowOff>
    </xdr:from>
    <xdr:to>
      <xdr:col>20</xdr:col>
      <xdr:colOff>38100</xdr:colOff>
      <xdr:row>78</xdr:row>
      <xdr:rowOff>154107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145234</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8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45146</xdr:rowOff>
    </xdr:from>
    <xdr:to>
      <xdr:col>15</xdr:col>
      <xdr:colOff>101600</xdr:colOff>
      <xdr:row>78</xdr:row>
      <xdr:rowOff>146746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137873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1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35590</xdr:rowOff>
    </xdr:from>
    <xdr:to>
      <xdr:col>10</xdr:col>
      <xdr:colOff>165100</xdr:colOff>
      <xdr:row>78</xdr:row>
      <xdr:rowOff>137190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128317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51318</xdr:rowOff>
    </xdr:from>
    <xdr:to>
      <xdr:col>6</xdr:col>
      <xdr:colOff>38100</xdr:colOff>
      <xdr:row>78</xdr:row>
      <xdr:rowOff>152918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144045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17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142421</xdr:rowOff>
    </xdr:from>
    <xdr:to>
      <xdr:col>24</xdr:col>
      <xdr:colOff>63500</xdr:colOff>
      <xdr:row>91</xdr:row>
      <xdr:rowOff>33379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572921"/>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142421</xdr:rowOff>
    </xdr:from>
    <xdr:to>
      <xdr:col>19</xdr:col>
      <xdr:colOff>177800</xdr:colOff>
      <xdr:row>92</xdr:row>
      <xdr:rowOff>152056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572921"/>
          <a:ext cx="889000" cy="35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152056</xdr:rowOff>
    </xdr:from>
    <xdr:to>
      <xdr:col>15</xdr:col>
      <xdr:colOff>50800</xdr:colOff>
      <xdr:row>93</xdr:row>
      <xdr:rowOff>24834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925456"/>
          <a:ext cx="889000" cy="4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24834</xdr:rowOff>
    </xdr:from>
    <xdr:to>
      <xdr:col>10</xdr:col>
      <xdr:colOff>114300</xdr:colOff>
      <xdr:row>93</xdr:row>
      <xdr:rowOff>82855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969684"/>
          <a:ext cx="889000" cy="5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154029</xdr:rowOff>
    </xdr:from>
    <xdr:to>
      <xdr:col>24</xdr:col>
      <xdr:colOff>114300</xdr:colOff>
      <xdr:row>91</xdr:row>
      <xdr:rowOff>84179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107056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5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91621</xdr:rowOff>
    </xdr:from>
    <xdr:to>
      <xdr:col>20</xdr:col>
      <xdr:colOff>38100</xdr:colOff>
      <xdr:row>91</xdr:row>
      <xdr:rowOff>21771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5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38298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29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101256</xdr:rowOff>
    </xdr:from>
    <xdr:to>
      <xdr:col>15</xdr:col>
      <xdr:colOff>101600</xdr:colOff>
      <xdr:row>93</xdr:row>
      <xdr:rowOff>31406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8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47933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64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145484</xdr:rowOff>
    </xdr:from>
    <xdr:to>
      <xdr:col>10</xdr:col>
      <xdr:colOff>165100</xdr:colOff>
      <xdr:row>93</xdr:row>
      <xdr:rowOff>75634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9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92161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69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32055</xdr:rowOff>
    </xdr:from>
    <xdr:to>
      <xdr:col>6</xdr:col>
      <xdr:colOff>38100</xdr:colOff>
      <xdr:row>93</xdr:row>
      <xdr:rowOff>133655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9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150182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75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32690</xdr:rowOff>
    </xdr:from>
    <xdr:to>
      <xdr:col>55</xdr:col>
      <xdr:colOff>0</xdr:colOff>
      <xdr:row>37</xdr:row>
      <xdr:rowOff>55804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76340"/>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86258</xdr:rowOff>
    </xdr:from>
    <xdr:to>
      <xdr:col>50</xdr:col>
      <xdr:colOff>114300</xdr:colOff>
      <xdr:row>37</xdr:row>
      <xdr:rowOff>32690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29758"/>
          <a:ext cx="889000" cy="114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118076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4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86258</xdr:rowOff>
    </xdr:from>
    <xdr:to>
      <xdr:col>45</xdr:col>
      <xdr:colOff>177800</xdr:colOff>
      <xdr:row>38</xdr:row>
      <xdr:rowOff>57061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29758"/>
          <a:ext cx="889000" cy="134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37008</xdr:rowOff>
    </xdr:from>
    <xdr:to>
      <xdr:col>41</xdr:col>
      <xdr:colOff>50800</xdr:colOff>
      <xdr:row>38</xdr:row>
      <xdr:rowOff>57061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52108"/>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5004</xdr:rowOff>
    </xdr:from>
    <xdr:to>
      <xdr:col>55</xdr:col>
      <xdr:colOff>50800</xdr:colOff>
      <xdr:row>37</xdr:row>
      <xdr:rowOff>106604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154881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153340</xdr:rowOff>
    </xdr:from>
    <xdr:to>
      <xdr:col>50</xdr:col>
      <xdr:colOff>165100</xdr:colOff>
      <xdr:row>37</xdr:row>
      <xdr:rowOff>83490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100017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1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35458</xdr:rowOff>
    </xdr:from>
    <xdr:to>
      <xdr:col>46</xdr:col>
      <xdr:colOff>38100</xdr:colOff>
      <xdr:row>30</xdr:row>
      <xdr:rowOff>137058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128185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7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6261</xdr:rowOff>
    </xdr:from>
    <xdr:to>
      <xdr:col>41</xdr:col>
      <xdr:colOff>101600</xdr:colOff>
      <xdr:row>38</xdr:row>
      <xdr:rowOff>107861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98988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1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157658</xdr:rowOff>
    </xdr:from>
    <xdr:to>
      <xdr:col>36</xdr:col>
      <xdr:colOff>165100</xdr:colOff>
      <xdr:row>38</xdr:row>
      <xdr:rowOff>87808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78935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34750</xdr:rowOff>
    </xdr:from>
    <xdr:to>
      <xdr:col>55</xdr:col>
      <xdr:colOff>0</xdr:colOff>
      <xdr:row>57</xdr:row>
      <xdr:rowOff>71257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07400"/>
          <a:ext cx="838200" cy="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34750</xdr:rowOff>
    </xdr:from>
    <xdr:to>
      <xdr:col>50</xdr:col>
      <xdr:colOff>114300</xdr:colOff>
      <xdr:row>57</xdr:row>
      <xdr:rowOff>102881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07400"/>
          <a:ext cx="889000" cy="6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82954</xdr:rowOff>
    </xdr:from>
    <xdr:to>
      <xdr:col>45</xdr:col>
      <xdr:colOff>177800</xdr:colOff>
      <xdr:row>57</xdr:row>
      <xdr:rowOff>102881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55604"/>
          <a:ext cx="8890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82954</xdr:rowOff>
    </xdr:from>
    <xdr:to>
      <xdr:col>41</xdr:col>
      <xdr:colOff>50800</xdr:colOff>
      <xdr:row>57</xdr:row>
      <xdr:rowOff>118158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55604"/>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20457</xdr:rowOff>
    </xdr:from>
    <xdr:to>
      <xdr:col>55</xdr:col>
      <xdr:colOff>50800</xdr:colOff>
      <xdr:row>57</xdr:row>
      <xdr:rowOff>122057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170334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155400</xdr:rowOff>
    </xdr:from>
    <xdr:to>
      <xdr:col>50</xdr:col>
      <xdr:colOff>165100</xdr:colOff>
      <xdr:row>57</xdr:row>
      <xdr:rowOff>85550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76677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52081</xdr:rowOff>
    </xdr:from>
    <xdr:to>
      <xdr:col>46</xdr:col>
      <xdr:colOff>38100</xdr:colOff>
      <xdr:row>57</xdr:row>
      <xdr:rowOff>153681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144808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1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32154</xdr:rowOff>
    </xdr:from>
    <xdr:to>
      <xdr:col>41</xdr:col>
      <xdr:colOff>101600</xdr:colOff>
      <xdr:row>57</xdr:row>
      <xdr:rowOff>133754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124881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67358</xdr:rowOff>
    </xdr:from>
    <xdr:to>
      <xdr:col>36</xdr:col>
      <xdr:colOff>165100</xdr:colOff>
      <xdr:row>57</xdr:row>
      <xdr:rowOff>168958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160085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3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12256</xdr:rowOff>
    </xdr:from>
    <xdr:to>
      <xdr:col>55</xdr:col>
      <xdr:colOff>0</xdr:colOff>
      <xdr:row>75</xdr:row>
      <xdr:rowOff>160502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871006"/>
          <a:ext cx="838200" cy="14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121048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2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12256</xdr:rowOff>
    </xdr:from>
    <xdr:to>
      <xdr:col>50</xdr:col>
      <xdr:colOff>114300</xdr:colOff>
      <xdr:row>76</xdr:row>
      <xdr:rowOff>20619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871006"/>
          <a:ext cx="889000" cy="1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122593</xdr:rowOff>
    </xdr:from>
    <xdr:to>
      <xdr:col>45</xdr:col>
      <xdr:colOff>177800</xdr:colOff>
      <xdr:row>76</xdr:row>
      <xdr:rowOff>20619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2981343"/>
          <a:ext cx="889000" cy="6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122593</xdr:rowOff>
    </xdr:from>
    <xdr:to>
      <xdr:col>41</xdr:col>
      <xdr:colOff>50800</xdr:colOff>
      <xdr:row>76</xdr:row>
      <xdr:rowOff>87351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981343"/>
          <a:ext cx="889000" cy="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10425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109703</xdr:rowOff>
    </xdr:from>
    <xdr:to>
      <xdr:col>55</xdr:col>
      <xdr:colOff>50800</xdr:colOff>
      <xdr:row>76</xdr:row>
      <xdr:rowOff>39852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968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132580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1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132906</xdr:rowOff>
    </xdr:from>
    <xdr:to>
      <xdr:col>50</xdr:col>
      <xdr:colOff>165100</xdr:colOff>
      <xdr:row>75</xdr:row>
      <xdr:rowOff>63056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79583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141268</xdr:rowOff>
    </xdr:from>
    <xdr:to>
      <xdr:col>46</xdr:col>
      <xdr:colOff>38100</xdr:colOff>
      <xdr:row>76</xdr:row>
      <xdr:rowOff>71419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000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87945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71793</xdr:rowOff>
    </xdr:from>
    <xdr:to>
      <xdr:col>41</xdr:col>
      <xdr:colOff>101600</xdr:colOff>
      <xdr:row>76</xdr:row>
      <xdr:rowOff>1944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30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18470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0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36551</xdr:rowOff>
    </xdr:from>
    <xdr:to>
      <xdr:col>36</xdr:col>
      <xdr:colOff>165100</xdr:colOff>
      <xdr:row>76</xdr:row>
      <xdr:rowOff>138151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154677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8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90991</xdr:rowOff>
    </xdr:from>
    <xdr:to>
      <xdr:col>55</xdr:col>
      <xdr:colOff>0</xdr:colOff>
      <xdr:row>99</xdr:row>
      <xdr:rowOff>1429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93091"/>
          <a:ext cx="8382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139260</xdr:rowOff>
    </xdr:from>
    <xdr:to>
      <xdr:col>50</xdr:col>
      <xdr:colOff>114300</xdr:colOff>
      <xdr:row>99</xdr:row>
      <xdr:rowOff>1429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941360"/>
          <a:ext cx="889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139260</xdr:rowOff>
    </xdr:from>
    <xdr:to>
      <xdr:col>45</xdr:col>
      <xdr:colOff>177800</xdr:colOff>
      <xdr:row>98</xdr:row>
      <xdr:rowOff>165058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41360"/>
          <a:ext cx="889000" cy="2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99647</xdr:rowOff>
    </xdr:from>
    <xdr:to>
      <xdr:col>41</xdr:col>
      <xdr:colOff>50800</xdr:colOff>
      <xdr:row>98</xdr:row>
      <xdr:rowOff>165058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901747"/>
          <a:ext cx="889000" cy="6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40191</xdr:rowOff>
    </xdr:from>
    <xdr:to>
      <xdr:col>55</xdr:col>
      <xdr:colOff>50800</xdr:colOff>
      <xdr:row>98</xdr:row>
      <xdr:rowOff>141791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126568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122079</xdr:rowOff>
    </xdr:from>
    <xdr:to>
      <xdr:col>50</xdr:col>
      <xdr:colOff>165100</xdr:colOff>
      <xdr:row>99</xdr:row>
      <xdr:rowOff>52229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9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43356</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04428" y="1701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88460</xdr:rowOff>
    </xdr:from>
    <xdr:to>
      <xdr:col>46</xdr:col>
      <xdr:colOff>38100</xdr:colOff>
      <xdr:row>99</xdr:row>
      <xdr:rowOff>18610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9737</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15428" y="1698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114258</xdr:rowOff>
    </xdr:from>
    <xdr:to>
      <xdr:col>41</xdr:col>
      <xdr:colOff>101600</xdr:colOff>
      <xdr:row>99</xdr:row>
      <xdr:rowOff>44408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9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35535</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26428" y="1700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48847</xdr:rowOff>
    </xdr:from>
    <xdr:to>
      <xdr:col>36</xdr:col>
      <xdr:colOff>165100</xdr:colOff>
      <xdr:row>98</xdr:row>
      <xdr:rowOff>150447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141574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4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73178</xdr:rowOff>
    </xdr:from>
    <xdr:to>
      <xdr:col>85</xdr:col>
      <xdr:colOff>127000</xdr:colOff>
      <xdr:row>39</xdr:row>
      <xdr:rowOff>80232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59728"/>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80232</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766782"/>
          <a:ext cx="889000" cy="1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97507</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405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22378</xdr:rowOff>
    </xdr:from>
    <xdr:to>
      <xdr:col>85</xdr:col>
      <xdr:colOff>177800</xdr:colOff>
      <xdr:row>39</xdr:row>
      <xdr:rowOff>123978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29432</xdr:rowOff>
    </xdr:from>
    <xdr:to>
      <xdr:col>81</xdr:col>
      <xdr:colOff>101600</xdr:colOff>
      <xdr:row>39</xdr:row>
      <xdr:rowOff>131032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122159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80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46707</xdr:rowOff>
    </xdr:from>
    <xdr:to>
      <xdr:col>67</xdr:col>
      <xdr:colOff>101600</xdr:colOff>
      <xdr:row>39</xdr:row>
      <xdr:rowOff>148307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139434</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57333" y="6825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95449</xdr:rowOff>
    </xdr:from>
    <xdr:to>
      <xdr:col>85</xdr:col>
      <xdr:colOff>127000</xdr:colOff>
      <xdr:row>75</xdr:row>
      <xdr:rowOff>114652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2954199"/>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91629</xdr:rowOff>
    </xdr:from>
    <xdr:to>
      <xdr:col>81</xdr:col>
      <xdr:colOff>50800</xdr:colOff>
      <xdr:row>75</xdr:row>
      <xdr:rowOff>95449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950379"/>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70532</xdr:rowOff>
    </xdr:from>
    <xdr:to>
      <xdr:col>76</xdr:col>
      <xdr:colOff>114300</xdr:colOff>
      <xdr:row>75</xdr:row>
      <xdr:rowOff>91629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2929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53828</xdr:rowOff>
    </xdr:from>
    <xdr:to>
      <xdr:col>71</xdr:col>
      <xdr:colOff>177800</xdr:colOff>
      <xdr:row>75</xdr:row>
      <xdr:rowOff>70532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291257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130503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63852</xdr:rowOff>
    </xdr:from>
    <xdr:to>
      <xdr:col>85</xdr:col>
      <xdr:colOff>177800</xdr:colOff>
      <xdr:row>75</xdr:row>
      <xdr:rowOff>165452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9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86729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44649</xdr:rowOff>
    </xdr:from>
    <xdr:to>
      <xdr:col>81</xdr:col>
      <xdr:colOff>101600</xdr:colOff>
      <xdr:row>75</xdr:row>
      <xdr:rowOff>146248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9033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162776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7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40829</xdr:rowOff>
    </xdr:from>
    <xdr:to>
      <xdr:col>76</xdr:col>
      <xdr:colOff>165100</xdr:colOff>
      <xdr:row>75</xdr:row>
      <xdr:rowOff>142429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158956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26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19732</xdr:rowOff>
    </xdr:from>
    <xdr:to>
      <xdr:col>72</xdr:col>
      <xdr:colOff>38100</xdr:colOff>
      <xdr:row>75</xdr:row>
      <xdr:rowOff>121332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137859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65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3028</xdr:rowOff>
    </xdr:from>
    <xdr:to>
      <xdr:col>67</xdr:col>
      <xdr:colOff>101600</xdr:colOff>
      <xdr:row>75</xdr:row>
      <xdr:rowOff>104628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6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121155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6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66503</xdr:rowOff>
    </xdr:from>
    <xdr:to>
      <xdr:col>85</xdr:col>
      <xdr:colOff>127000</xdr:colOff>
      <xdr:row>97</xdr:row>
      <xdr:rowOff>110947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97153"/>
          <a:ext cx="8382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66503</xdr:rowOff>
    </xdr:from>
    <xdr:to>
      <xdr:col>81</xdr:col>
      <xdr:colOff>50800</xdr:colOff>
      <xdr:row>97</xdr:row>
      <xdr:rowOff>139508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97153"/>
          <a:ext cx="8890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139508</xdr:rowOff>
    </xdr:from>
    <xdr:to>
      <xdr:col>76</xdr:col>
      <xdr:colOff>114300</xdr:colOff>
      <xdr:row>97</xdr:row>
      <xdr:rowOff>150650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70158"/>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150650</xdr:rowOff>
    </xdr:from>
    <xdr:to>
      <xdr:col>71</xdr:col>
      <xdr:colOff>177800</xdr:colOff>
      <xdr:row>98</xdr:row>
      <xdr:rowOff>42559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81300"/>
          <a:ext cx="889000" cy="6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88276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60147</xdr:rowOff>
    </xdr:from>
    <xdr:to>
      <xdr:col>85</xdr:col>
      <xdr:colOff>177800</xdr:colOff>
      <xdr:row>97</xdr:row>
      <xdr:rowOff>161747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9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83024</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15703</xdr:rowOff>
    </xdr:from>
    <xdr:to>
      <xdr:col>81</xdr:col>
      <xdr:colOff>101600</xdr:colOff>
      <xdr:row>97</xdr:row>
      <xdr:rowOff>117303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133830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88708</xdr:rowOff>
    </xdr:from>
    <xdr:to>
      <xdr:col>76</xdr:col>
      <xdr:colOff>165100</xdr:colOff>
      <xdr:row>98</xdr:row>
      <xdr:rowOff>18858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35385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4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99850</xdr:rowOff>
    </xdr:from>
    <xdr:to>
      <xdr:col>72</xdr:col>
      <xdr:colOff>38100</xdr:colOff>
      <xdr:row>98</xdr:row>
      <xdr:rowOff>30000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46527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163209</xdr:rowOff>
    </xdr:from>
    <xdr:to>
      <xdr:col>67</xdr:col>
      <xdr:colOff>101600</xdr:colOff>
      <xdr:row>98</xdr:row>
      <xdr:rowOff>93359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109886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21133</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136683"/>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44374</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141783</xdr:rowOff>
    </xdr:from>
    <xdr:to>
      <xdr:col>116</xdr:col>
      <xdr:colOff>114300</xdr:colOff>
      <xdr:row>59</xdr:row>
      <xdr:rowOff>71933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69918</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14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165024</xdr:rowOff>
    </xdr:from>
    <xdr:to>
      <xdr:col>98</xdr:col>
      <xdr:colOff>38100</xdr:colOff>
      <xdr:row>59</xdr:row>
      <xdr:rowOff>95174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86301</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12522</xdr:rowOff>
    </xdr:from>
    <xdr:to>
      <xdr:col>116</xdr:col>
      <xdr:colOff>63500</xdr:colOff>
      <xdr:row>77</xdr:row>
      <xdr:rowOff>57328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14172"/>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166846</xdr:rowOff>
    </xdr:from>
    <xdr:to>
      <xdr:col>111</xdr:col>
      <xdr:colOff>177800</xdr:colOff>
      <xdr:row>77</xdr:row>
      <xdr:rowOff>57328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197046"/>
          <a:ext cx="889000" cy="6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166846</xdr:rowOff>
    </xdr:from>
    <xdr:to>
      <xdr:col>107</xdr:col>
      <xdr:colOff>50800</xdr:colOff>
      <xdr:row>77</xdr:row>
      <xdr:rowOff>27496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97046"/>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141815</xdr:rowOff>
    </xdr:from>
    <xdr:to>
      <xdr:col>102</xdr:col>
      <xdr:colOff>114300</xdr:colOff>
      <xdr:row>77</xdr:row>
      <xdr:rowOff>27496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172015"/>
          <a:ext cx="889000" cy="5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133172</xdr:rowOff>
    </xdr:from>
    <xdr:to>
      <xdr:col>116</xdr:col>
      <xdr:colOff>114300</xdr:colOff>
      <xdr:row>77</xdr:row>
      <xdr:rowOff>63322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156049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6528</xdr:rowOff>
    </xdr:from>
    <xdr:to>
      <xdr:col>112</xdr:col>
      <xdr:colOff>38100</xdr:colOff>
      <xdr:row>77</xdr:row>
      <xdr:rowOff>108128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124655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8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116046</xdr:rowOff>
    </xdr:from>
    <xdr:to>
      <xdr:col>107</xdr:col>
      <xdr:colOff>101600</xdr:colOff>
      <xdr:row>77</xdr:row>
      <xdr:rowOff>46196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62723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9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148146</xdr:rowOff>
    </xdr:from>
    <xdr:to>
      <xdr:col>102</xdr:col>
      <xdr:colOff>165100</xdr:colOff>
      <xdr:row>77</xdr:row>
      <xdr:rowOff>78296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69423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91015</xdr:rowOff>
    </xdr:from>
    <xdr:to>
      <xdr:col>98</xdr:col>
      <xdr:colOff>38100</xdr:colOff>
      <xdr:row>77</xdr:row>
      <xdr:rowOff>21165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37692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歳出決算額の住民一人当たり</a:t>
          </a:r>
          <a:r>
            <a:rPr kumimoji="1" lang="en-US" altLang="ja-JP" sz="1100">
              <a:solidFill>
                <a:schemeClr val="dk1"/>
              </a:solidFill>
              <a:effectLst/>
              <a:latin typeface="+mn-lt"/>
              <a:ea typeface="+mn-ea"/>
              <a:cs typeface="+mn-cs"/>
            </a:rPr>
            <a:t>523,299</a:t>
          </a:r>
          <a:r>
            <a:rPr kumimoji="1" lang="ja-JP" altLang="ja-JP" sz="1100">
              <a:solidFill>
                <a:schemeClr val="dk1"/>
              </a:solidFill>
              <a:effectLst/>
              <a:latin typeface="+mn-lt"/>
              <a:ea typeface="+mn-ea"/>
              <a:cs typeface="+mn-cs"/>
            </a:rPr>
            <a:t>円となっている。本町の特徴は扶助費、公債費、普通建設事業費（うち新規整備）が類似団体内で高い順位となっている。</a:t>
          </a:r>
          <a:endParaRPr lang="ja-JP" altLang="ja-JP" sz="1400">
            <a:effectLst/>
          </a:endParaRPr>
        </a:p>
        <a:p>
          <a:r>
            <a:rPr kumimoji="1" lang="ja-JP" altLang="ja-JP" sz="1100">
              <a:solidFill>
                <a:schemeClr val="dk1"/>
              </a:solidFill>
              <a:effectLst/>
              <a:latin typeface="+mn-lt"/>
              <a:ea typeface="+mn-ea"/>
              <a:cs typeface="+mn-cs"/>
            </a:rPr>
            <a:t>特に扶助費については、金額は若干減少した、ものの、類似団体内順位</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位となっており毎年高水準値となっているいる。要因としては、人口増加に伴い児童数が増加し、法人保育園等に対する扶助費が増額したことや、障害者への給付費が増額したことによる。</a:t>
          </a:r>
          <a:endParaRPr lang="ja-JP" altLang="ja-JP" sz="1400">
            <a:effectLst/>
          </a:endParaRPr>
        </a:p>
        <a:p>
          <a:r>
            <a:rPr kumimoji="1" lang="ja-JP" altLang="ja-JP" sz="1100">
              <a:solidFill>
                <a:schemeClr val="dk1"/>
              </a:solidFill>
              <a:effectLst/>
              <a:latin typeface="+mn-lt"/>
              <a:ea typeface="+mn-ea"/>
              <a:cs typeface="+mn-cs"/>
            </a:rPr>
            <a:t>普通建設事業費（うち新規整備）については、スポーツ観光交流施設整備、具志頭運動公園健康増進機能強化工事、都市公園整備事業工事等の大型事業の実施により依然として高水準値となり、類似団体内順位</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位となっている。</a:t>
          </a:r>
          <a:endParaRPr lang="ja-JP" altLang="ja-JP" sz="1400">
            <a:effectLst/>
          </a:endParaRPr>
        </a:p>
        <a:p>
          <a:r>
            <a:rPr kumimoji="1" lang="ja-JP" altLang="ja-JP" sz="1100">
              <a:solidFill>
                <a:schemeClr val="dk1"/>
              </a:solidFill>
              <a:effectLst/>
              <a:latin typeface="+mn-lt"/>
              <a:ea typeface="+mn-ea"/>
              <a:cs typeface="+mn-cs"/>
            </a:rPr>
            <a:t>公債費については、合併により新たな町づくりのために合併特例債を活用した事業が多く、そのため毎年の地方債発行に伴う公債費が要因となっている。</a:t>
          </a:r>
          <a:endParaRPr lang="ja-JP" altLang="ja-JP" sz="1400">
            <a:effectLst/>
          </a:endParaRPr>
        </a:p>
        <a:p>
          <a:r>
            <a:rPr kumimoji="1" lang="ja-JP" altLang="ja-JP" sz="1100">
              <a:solidFill>
                <a:schemeClr val="dk1"/>
              </a:solidFill>
              <a:effectLst/>
              <a:latin typeface="+mn-lt"/>
              <a:ea typeface="+mn-ea"/>
              <a:cs typeface="+mn-cs"/>
            </a:rPr>
            <a:t>今後は、扶助費の一人当たりのコストを全国平均へ近づけるよう調査分析を行い対策を図る。普通建設事業及び公債費については、地方債の発行を抑制し、全国平均のコストに近づけるよう努める。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33020</xdr:rowOff>
    </xdr:from>
    <xdr:to>
      <xdr:col>24</xdr:col>
      <xdr:colOff>63500</xdr:colOff>
      <xdr:row>36</xdr:row>
      <xdr:rowOff>87122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5220"/>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68834</xdr:rowOff>
    </xdr:from>
    <xdr:to>
      <xdr:col>19</xdr:col>
      <xdr:colOff>177800</xdr:colOff>
      <xdr:row>36</xdr:row>
      <xdr:rowOff>87122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10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142748</xdr:rowOff>
    </xdr:from>
    <xdr:to>
      <xdr:col>15</xdr:col>
      <xdr:colOff>50800</xdr:colOff>
      <xdr:row>36</xdr:row>
      <xdr:rowOff>68834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3498"/>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142748</xdr:rowOff>
    </xdr:from>
    <xdr:to>
      <xdr:col>10</xdr:col>
      <xdr:colOff>114300</xdr:colOff>
      <xdr:row>36</xdr:row>
      <xdr:rowOff>24638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3498"/>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36322</xdr:rowOff>
    </xdr:from>
    <xdr:to>
      <xdr:col>20</xdr:col>
      <xdr:colOff>38100</xdr:colOff>
      <xdr:row>36</xdr:row>
      <xdr:rowOff>137922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129049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18034</xdr:rowOff>
    </xdr:from>
    <xdr:to>
      <xdr:col>15</xdr:col>
      <xdr:colOff>101600</xdr:colOff>
      <xdr:row>36</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110761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91948</xdr:rowOff>
    </xdr:from>
    <xdr:to>
      <xdr:col>10</xdr:col>
      <xdr:colOff>165100</xdr:colOff>
      <xdr:row>36</xdr:row>
      <xdr:rowOff>22098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145288</xdr:rowOff>
    </xdr:from>
    <xdr:to>
      <xdr:col>6</xdr:col>
      <xdr:colOff>38100</xdr:colOff>
      <xdr:row>36</xdr:row>
      <xdr:rowOff>75438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66565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35923</xdr:rowOff>
    </xdr:from>
    <xdr:to>
      <xdr:col>24</xdr:col>
      <xdr:colOff>63500</xdr:colOff>
      <xdr:row>57</xdr:row>
      <xdr:rowOff>47003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08573"/>
          <a:ext cx="8382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60071</xdr:rowOff>
    </xdr:from>
    <xdr:to>
      <xdr:col>19</xdr:col>
      <xdr:colOff>177800</xdr:colOff>
      <xdr:row>57</xdr:row>
      <xdr:rowOff>35923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89821"/>
          <a:ext cx="889000" cy="3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60071</xdr:rowOff>
    </xdr:from>
    <xdr:to>
      <xdr:col>15</xdr:col>
      <xdr:colOff>50800</xdr:colOff>
      <xdr:row>57</xdr:row>
      <xdr:rowOff>117515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89821"/>
          <a:ext cx="889000" cy="40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117515</xdr:rowOff>
    </xdr:from>
    <xdr:to>
      <xdr:col>10</xdr:col>
      <xdr:colOff>114300</xdr:colOff>
      <xdr:row>58</xdr:row>
      <xdr:rowOff>10381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0165"/>
          <a:ext cx="889000" cy="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167653</xdr:rowOff>
    </xdr:from>
    <xdr:to>
      <xdr:col>24</xdr:col>
      <xdr:colOff>114300</xdr:colOff>
      <xdr:row>57</xdr:row>
      <xdr:rowOff>97803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19080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156573</xdr:rowOff>
    </xdr:from>
    <xdr:to>
      <xdr:col>20</xdr:col>
      <xdr:colOff>38100</xdr:colOff>
      <xdr:row>57</xdr:row>
      <xdr:rowOff>86723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103250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9271</xdr:rowOff>
    </xdr:from>
    <xdr:to>
      <xdr:col>15</xdr:col>
      <xdr:colOff>101600</xdr:colOff>
      <xdr:row>55</xdr:row>
      <xdr:rowOff>110871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127398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1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66715</xdr:rowOff>
    </xdr:from>
    <xdr:to>
      <xdr:col>10</xdr:col>
      <xdr:colOff>165100</xdr:colOff>
      <xdr:row>57</xdr:row>
      <xdr:rowOff>168315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131031</xdr:rowOff>
    </xdr:from>
    <xdr:to>
      <xdr:col>6</xdr:col>
      <xdr:colOff>38100</xdr:colOff>
      <xdr:row>58</xdr:row>
      <xdr:rowOff>61181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52308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70907</xdr:rowOff>
    </xdr:from>
    <xdr:to>
      <xdr:col>24</xdr:col>
      <xdr:colOff>63500</xdr:colOff>
      <xdr:row>73</xdr:row>
      <xdr:rowOff>138168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586757"/>
          <a:ext cx="838200" cy="6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70907</xdr:rowOff>
    </xdr:from>
    <xdr:to>
      <xdr:col>19</xdr:col>
      <xdr:colOff>177800</xdr:colOff>
      <xdr:row>75</xdr:row>
      <xdr:rowOff>21361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86757"/>
          <a:ext cx="889000" cy="29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21361</xdr:rowOff>
    </xdr:from>
    <xdr:to>
      <xdr:col>15</xdr:col>
      <xdr:colOff>50800</xdr:colOff>
      <xdr:row>75</xdr:row>
      <xdr:rowOff>52573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0111"/>
          <a:ext cx="889000" cy="3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52573</xdr:rowOff>
    </xdr:from>
    <xdr:to>
      <xdr:col>10</xdr:col>
      <xdr:colOff>114300</xdr:colOff>
      <xdr:row>75</xdr:row>
      <xdr:rowOff>97713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11323"/>
          <a:ext cx="889000" cy="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87368</xdr:rowOff>
    </xdr:from>
    <xdr:to>
      <xdr:col>24</xdr:col>
      <xdr:colOff>114300</xdr:colOff>
      <xdr:row>74</xdr:row>
      <xdr:rowOff>17518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110245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5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20107</xdr:rowOff>
    </xdr:from>
    <xdr:to>
      <xdr:col>20</xdr:col>
      <xdr:colOff>38100</xdr:colOff>
      <xdr:row>73</xdr:row>
      <xdr:rowOff>121707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138234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1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142011</xdr:rowOff>
    </xdr:from>
    <xdr:to>
      <xdr:col>15</xdr:col>
      <xdr:colOff>101600</xdr:colOff>
      <xdr:row>75</xdr:row>
      <xdr:rowOff>72161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88688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0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1773</xdr:rowOff>
    </xdr:from>
    <xdr:to>
      <xdr:col>10</xdr:col>
      <xdr:colOff>165100</xdr:colOff>
      <xdr:row>75</xdr:row>
      <xdr:rowOff>103373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119900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3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46913</xdr:rowOff>
    </xdr:from>
    <xdr:to>
      <xdr:col>6</xdr:col>
      <xdr:colOff>38100</xdr:colOff>
      <xdr:row>75</xdr:row>
      <xdr:rowOff>148513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165040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60409</xdr:rowOff>
    </xdr:from>
    <xdr:to>
      <xdr:col>24</xdr:col>
      <xdr:colOff>63500</xdr:colOff>
      <xdr:row>98</xdr:row>
      <xdr:rowOff>80460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62509"/>
          <a:ext cx="8382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80460</xdr:rowOff>
    </xdr:from>
    <xdr:to>
      <xdr:col>19</xdr:col>
      <xdr:colOff>177800</xdr:colOff>
      <xdr:row>99</xdr:row>
      <xdr:rowOff>43377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2560"/>
          <a:ext cx="889000" cy="1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43377</xdr:rowOff>
    </xdr:from>
    <xdr:to>
      <xdr:col>15</xdr:col>
      <xdr:colOff>50800</xdr:colOff>
      <xdr:row>99</xdr:row>
      <xdr:rowOff>66320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16927"/>
          <a:ext cx="889000" cy="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63348</xdr:rowOff>
    </xdr:from>
    <xdr:to>
      <xdr:col>10</xdr:col>
      <xdr:colOff>114300</xdr:colOff>
      <xdr:row>99</xdr:row>
      <xdr:rowOff>66320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3689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9609</xdr:rowOff>
    </xdr:from>
    <xdr:to>
      <xdr:col>24</xdr:col>
      <xdr:colOff>114300</xdr:colOff>
      <xdr:row>98</xdr:row>
      <xdr:rowOff>111209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95986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29660</xdr:rowOff>
    </xdr:from>
    <xdr:to>
      <xdr:col>20</xdr:col>
      <xdr:colOff>38100</xdr:colOff>
      <xdr:row>98</xdr:row>
      <xdr:rowOff>131260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122387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164027</xdr:rowOff>
    </xdr:from>
    <xdr:to>
      <xdr:col>15</xdr:col>
      <xdr:colOff>101600</xdr:colOff>
      <xdr:row>99</xdr:row>
      <xdr:rowOff>94177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85304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15520</xdr:rowOff>
    </xdr:from>
    <xdr:to>
      <xdr:col>10</xdr:col>
      <xdr:colOff>165100</xdr:colOff>
      <xdr:row>99</xdr:row>
      <xdr:rowOff>117120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108247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12548</xdr:rowOff>
    </xdr:from>
    <xdr:to>
      <xdr:col>6</xdr:col>
      <xdr:colOff>38100</xdr:colOff>
      <xdr:row>99</xdr:row>
      <xdr:rowOff>114148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105275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150101</xdr:rowOff>
    </xdr:from>
    <xdr:to>
      <xdr:col>55</xdr:col>
      <xdr:colOff>0</xdr:colOff>
      <xdr:row>58</xdr:row>
      <xdr:rowOff>43002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22751"/>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39977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4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50122</xdr:rowOff>
    </xdr:from>
    <xdr:to>
      <xdr:col>50</xdr:col>
      <xdr:colOff>114300</xdr:colOff>
      <xdr:row>57</xdr:row>
      <xdr:rowOff>150101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822772"/>
          <a:ext cx="889000" cy="9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156350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10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50122</xdr:rowOff>
    </xdr:from>
    <xdr:to>
      <xdr:col>45</xdr:col>
      <xdr:colOff>177800</xdr:colOff>
      <xdr:row>57</xdr:row>
      <xdr:rowOff>163033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822772"/>
          <a:ext cx="889000" cy="1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138961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77505</xdr:rowOff>
    </xdr:from>
    <xdr:to>
      <xdr:col>41</xdr:col>
      <xdr:colOff>50800</xdr:colOff>
      <xdr:row>57</xdr:row>
      <xdr:rowOff>163033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850155"/>
          <a:ext cx="8890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125261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163652</xdr:rowOff>
    </xdr:from>
    <xdr:to>
      <xdr:col>55</xdr:col>
      <xdr:colOff>50800</xdr:colOff>
      <xdr:row>58</xdr:row>
      <xdr:rowOff>93802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15079</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99301</xdr:rowOff>
    </xdr:from>
    <xdr:to>
      <xdr:col>50</xdr:col>
      <xdr:colOff>165100</xdr:colOff>
      <xdr:row>58</xdr:row>
      <xdr:rowOff>29451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45978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170772</xdr:rowOff>
    </xdr:from>
    <xdr:to>
      <xdr:col>46</xdr:col>
      <xdr:colOff>38100</xdr:colOff>
      <xdr:row>57</xdr:row>
      <xdr:rowOff>100922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117449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112233</xdr:rowOff>
    </xdr:from>
    <xdr:to>
      <xdr:col>41</xdr:col>
      <xdr:colOff>101600</xdr:colOff>
      <xdr:row>58</xdr:row>
      <xdr:rowOff>42383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58910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6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26705</xdr:rowOff>
    </xdr:from>
    <xdr:to>
      <xdr:col>36</xdr:col>
      <xdr:colOff>165100</xdr:colOff>
      <xdr:row>57</xdr:row>
      <xdr:rowOff>128305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7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144832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5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55080</xdr:rowOff>
    </xdr:from>
    <xdr:to>
      <xdr:col>55</xdr:col>
      <xdr:colOff>0</xdr:colOff>
      <xdr:row>78</xdr:row>
      <xdr:rowOff>80721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428180"/>
          <a:ext cx="8382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15342</xdr:rowOff>
    </xdr:from>
    <xdr:to>
      <xdr:col>50</xdr:col>
      <xdr:colOff>114300</xdr:colOff>
      <xdr:row>78</xdr:row>
      <xdr:rowOff>55080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88442"/>
          <a:ext cx="8890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15342</xdr:rowOff>
    </xdr:from>
    <xdr:to>
      <xdr:col>45</xdr:col>
      <xdr:colOff>177800</xdr:colOff>
      <xdr:row>78</xdr:row>
      <xdr:rowOff>98247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88442"/>
          <a:ext cx="889000" cy="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94284</xdr:rowOff>
    </xdr:from>
    <xdr:to>
      <xdr:col>41</xdr:col>
      <xdr:colOff>50800</xdr:colOff>
      <xdr:row>78</xdr:row>
      <xdr:rowOff>98247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467384"/>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29921</xdr:rowOff>
    </xdr:from>
    <xdr:to>
      <xdr:col>55</xdr:col>
      <xdr:colOff>50800</xdr:colOff>
      <xdr:row>78</xdr:row>
      <xdr:rowOff>131521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116298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1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4280</xdr:rowOff>
    </xdr:from>
    <xdr:to>
      <xdr:col>50</xdr:col>
      <xdr:colOff>165100</xdr:colOff>
      <xdr:row>78</xdr:row>
      <xdr:rowOff>105880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97007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135992</xdr:rowOff>
    </xdr:from>
    <xdr:to>
      <xdr:col>46</xdr:col>
      <xdr:colOff>38100</xdr:colOff>
      <xdr:row>78</xdr:row>
      <xdr:rowOff>66142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57269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47447</xdr:rowOff>
    </xdr:from>
    <xdr:to>
      <xdr:col>41</xdr:col>
      <xdr:colOff>101600</xdr:colOff>
      <xdr:row>78</xdr:row>
      <xdr:rowOff>149047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140174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43484</xdr:rowOff>
    </xdr:from>
    <xdr:to>
      <xdr:col>36</xdr:col>
      <xdr:colOff>165100</xdr:colOff>
      <xdr:row>78</xdr:row>
      <xdr:rowOff>145084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136211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0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10007</xdr:rowOff>
    </xdr:from>
    <xdr:to>
      <xdr:col>55</xdr:col>
      <xdr:colOff>0</xdr:colOff>
      <xdr:row>98</xdr:row>
      <xdr:rowOff>23037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12107"/>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23037</xdr:rowOff>
    </xdr:from>
    <xdr:to>
      <xdr:col>50</xdr:col>
      <xdr:colOff>114300</xdr:colOff>
      <xdr:row>98</xdr:row>
      <xdr:rowOff>54346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825137"/>
          <a:ext cx="8890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44331</xdr:rowOff>
    </xdr:from>
    <xdr:to>
      <xdr:col>45</xdr:col>
      <xdr:colOff>177800</xdr:colOff>
      <xdr:row>98</xdr:row>
      <xdr:rowOff>54346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846431"/>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44331</xdr:rowOff>
    </xdr:from>
    <xdr:to>
      <xdr:col>41</xdr:col>
      <xdr:colOff>50800</xdr:colOff>
      <xdr:row>98</xdr:row>
      <xdr:rowOff>148158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846431"/>
          <a:ext cx="889000" cy="10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130657</xdr:rowOff>
    </xdr:from>
    <xdr:to>
      <xdr:col>55</xdr:col>
      <xdr:colOff>50800</xdr:colOff>
      <xdr:row>98</xdr:row>
      <xdr:rowOff>60807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45584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143687</xdr:rowOff>
    </xdr:from>
    <xdr:to>
      <xdr:col>50</xdr:col>
      <xdr:colOff>165100</xdr:colOff>
      <xdr:row>98</xdr:row>
      <xdr:rowOff>73837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64964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3546</xdr:rowOff>
    </xdr:from>
    <xdr:to>
      <xdr:col>46</xdr:col>
      <xdr:colOff>38100</xdr:colOff>
      <xdr:row>98</xdr:row>
      <xdr:rowOff>105146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80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96273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164981</xdr:rowOff>
    </xdr:from>
    <xdr:to>
      <xdr:col>41</xdr:col>
      <xdr:colOff>101600</xdr:colOff>
      <xdr:row>98</xdr:row>
      <xdr:rowOff>95131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86258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97358</xdr:rowOff>
    </xdr:from>
    <xdr:to>
      <xdr:col>36</xdr:col>
      <xdr:colOff>165100</xdr:colOff>
      <xdr:row>99</xdr:row>
      <xdr:rowOff>27508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9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18635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9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5550</xdr:rowOff>
    </xdr:from>
    <xdr:to>
      <xdr:col>85</xdr:col>
      <xdr:colOff>127000</xdr:colOff>
      <xdr:row>38</xdr:row>
      <xdr:rowOff>95009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20650"/>
          <a:ext cx="8382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64757</xdr:rowOff>
    </xdr:from>
    <xdr:to>
      <xdr:col>81</xdr:col>
      <xdr:colOff>50800</xdr:colOff>
      <xdr:row>38</xdr:row>
      <xdr:rowOff>95009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7985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64757</xdr:rowOff>
    </xdr:from>
    <xdr:to>
      <xdr:col>76</xdr:col>
      <xdr:colOff>114300</xdr:colOff>
      <xdr:row>38</xdr:row>
      <xdr:rowOff>74092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79857"/>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72454</xdr:rowOff>
    </xdr:from>
    <xdr:to>
      <xdr:col>71</xdr:col>
      <xdr:colOff>177800</xdr:colOff>
      <xdr:row>38</xdr:row>
      <xdr:rowOff>74092</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58755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126200</xdr:rowOff>
    </xdr:from>
    <xdr:to>
      <xdr:col>85</xdr:col>
      <xdr:colOff>177800</xdr:colOff>
      <xdr:row>38</xdr:row>
      <xdr:rowOff>56350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104627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4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44209</xdr:rowOff>
    </xdr:from>
    <xdr:to>
      <xdr:col>81</xdr:col>
      <xdr:colOff>101600</xdr:colOff>
      <xdr:row>38</xdr:row>
      <xdr:rowOff>145809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136936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13957</xdr:rowOff>
    </xdr:from>
    <xdr:to>
      <xdr:col>76</xdr:col>
      <xdr:colOff>165100</xdr:colOff>
      <xdr:row>38</xdr:row>
      <xdr:rowOff>115557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2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106684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23292</xdr:rowOff>
    </xdr:from>
    <xdr:to>
      <xdr:col>72</xdr:col>
      <xdr:colOff>38100</xdr:colOff>
      <xdr:row>38</xdr:row>
      <xdr:rowOff>124892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116019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21654</xdr:rowOff>
    </xdr:from>
    <xdr:to>
      <xdr:col>67</xdr:col>
      <xdr:colOff>101600</xdr:colOff>
      <xdr:row>38</xdr:row>
      <xdr:rowOff>123254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114381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49550</xdr:rowOff>
    </xdr:from>
    <xdr:to>
      <xdr:col>85</xdr:col>
      <xdr:colOff>127000</xdr:colOff>
      <xdr:row>54</xdr:row>
      <xdr:rowOff>99777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307850"/>
          <a:ext cx="8382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45153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99777</xdr:rowOff>
    </xdr:from>
    <xdr:to>
      <xdr:col>81</xdr:col>
      <xdr:colOff>50800</xdr:colOff>
      <xdr:row>54</xdr:row>
      <xdr:rowOff>132956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358077"/>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132956</xdr:rowOff>
    </xdr:from>
    <xdr:to>
      <xdr:col>76</xdr:col>
      <xdr:colOff>114300</xdr:colOff>
      <xdr:row>55</xdr:row>
      <xdr:rowOff>146770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391256"/>
          <a:ext cx="889000" cy="18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99548</xdr:rowOff>
    </xdr:from>
    <xdr:to>
      <xdr:col>71</xdr:col>
      <xdr:colOff>177800</xdr:colOff>
      <xdr:row>55</xdr:row>
      <xdr:rowOff>146770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529298"/>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156563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170200</xdr:rowOff>
    </xdr:from>
    <xdr:to>
      <xdr:col>85</xdr:col>
      <xdr:colOff>177800</xdr:colOff>
      <xdr:row>54</xdr:row>
      <xdr:rowOff>100350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25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21627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48977</xdr:rowOff>
    </xdr:from>
    <xdr:to>
      <xdr:col>81</xdr:col>
      <xdr:colOff>101600</xdr:colOff>
      <xdr:row>54</xdr:row>
      <xdr:rowOff>150577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167104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08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82156</xdr:rowOff>
    </xdr:from>
    <xdr:to>
      <xdr:col>76</xdr:col>
      <xdr:colOff>165100</xdr:colOff>
      <xdr:row>55</xdr:row>
      <xdr:rowOff>12306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3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28833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11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95970</xdr:rowOff>
    </xdr:from>
    <xdr:to>
      <xdr:col>72</xdr:col>
      <xdr:colOff>38100</xdr:colOff>
      <xdr:row>56</xdr:row>
      <xdr:rowOff>26120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5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42647</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30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48748</xdr:rowOff>
    </xdr:from>
    <xdr:to>
      <xdr:col>67</xdr:col>
      <xdr:colOff>101600</xdr:colOff>
      <xdr:row>55</xdr:row>
      <xdr:rowOff>150348</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4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166875</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2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73177</xdr:rowOff>
    </xdr:from>
    <xdr:to>
      <xdr:col>85</xdr:col>
      <xdr:colOff>127000</xdr:colOff>
      <xdr:row>79</xdr:row>
      <xdr:rowOff>80231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617727"/>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80231</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24781"/>
          <a:ext cx="889000" cy="1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97507</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20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22377</xdr:rowOff>
    </xdr:from>
    <xdr:to>
      <xdr:col>85</xdr:col>
      <xdr:colOff>177800</xdr:colOff>
      <xdr:row>79</xdr:row>
      <xdr:rowOff>123977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169445</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29431</xdr:rowOff>
    </xdr:from>
    <xdr:to>
      <xdr:col>81</xdr:col>
      <xdr:colOff>101600</xdr:colOff>
      <xdr:row>79</xdr:row>
      <xdr:rowOff>131031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122158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66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46707</xdr:rowOff>
    </xdr:from>
    <xdr:to>
      <xdr:col>67</xdr:col>
      <xdr:colOff>101600</xdr:colOff>
      <xdr:row>79</xdr:row>
      <xdr:rowOff>148307</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139434</xdr:rowOff>
    </xdr:from>
    <xdr:ext cx="31393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57333" y="1368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95450</xdr:rowOff>
    </xdr:from>
    <xdr:to>
      <xdr:col>85</xdr:col>
      <xdr:colOff>127000</xdr:colOff>
      <xdr:row>95</xdr:row>
      <xdr:rowOff>114652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5481300" y="16383200"/>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91629</xdr:rowOff>
    </xdr:from>
    <xdr:to>
      <xdr:col>81</xdr:col>
      <xdr:colOff>50800</xdr:colOff>
      <xdr:row>95</xdr:row>
      <xdr:rowOff>95450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4592300" y="16379379"/>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70532</xdr:rowOff>
    </xdr:from>
    <xdr:to>
      <xdr:col>76</xdr:col>
      <xdr:colOff>114300</xdr:colOff>
      <xdr:row>95</xdr:row>
      <xdr:rowOff>91629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3703300" y="16358282"/>
          <a:ext cx="8890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53828</xdr:rowOff>
    </xdr:from>
    <xdr:to>
      <xdr:col>71</xdr:col>
      <xdr:colOff>177800</xdr:colOff>
      <xdr:row>95</xdr:row>
      <xdr:rowOff>70532</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2814300" y="16341578"/>
          <a:ext cx="889000" cy="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130486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63852</xdr:rowOff>
    </xdr:from>
    <xdr:to>
      <xdr:col>85</xdr:col>
      <xdr:colOff>177800</xdr:colOff>
      <xdr:row>95</xdr:row>
      <xdr:rowOff>165452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3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86729</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2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44650</xdr:rowOff>
    </xdr:from>
    <xdr:to>
      <xdr:col>81</xdr:col>
      <xdr:colOff>101600</xdr:colOff>
      <xdr:row>95</xdr:row>
      <xdr:rowOff>146250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3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162777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40829</xdr:rowOff>
    </xdr:from>
    <xdr:to>
      <xdr:col>76</xdr:col>
      <xdr:colOff>165100</xdr:colOff>
      <xdr:row>95</xdr:row>
      <xdr:rowOff>142429</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3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158956</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1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19732</xdr:rowOff>
    </xdr:from>
    <xdr:to>
      <xdr:col>72</xdr:col>
      <xdr:colOff>38100</xdr:colOff>
      <xdr:row>95</xdr:row>
      <xdr:rowOff>121332</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3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137859</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0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3028</xdr:rowOff>
    </xdr:from>
    <xdr:to>
      <xdr:col>67</xdr:col>
      <xdr:colOff>101600</xdr:colOff>
      <xdr:row>95</xdr:row>
      <xdr:rowOff>104628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29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121155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06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民生費については、年々増加傾向にあり、類似団体内順位</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位と高順位となっている。要因としては、人口増加に伴い児童数が増加し、法人保育園等に対する扶助費が増額したことや、障害者への給付費が増額したことによる。今後も増加する見込みである。</a:t>
          </a:r>
          <a:endParaRPr lang="ja-JP" altLang="ja-JP" sz="1400">
            <a:effectLst/>
          </a:endParaRPr>
        </a:p>
        <a:p>
          <a:r>
            <a:rPr kumimoji="1" lang="ja-JP" altLang="ja-JP" sz="1100">
              <a:solidFill>
                <a:schemeClr val="dk1"/>
              </a:solidFill>
              <a:effectLst/>
              <a:latin typeface="+mn-lt"/>
              <a:ea typeface="+mn-ea"/>
              <a:cs typeface="+mn-cs"/>
            </a:rPr>
            <a:t>　農林水産業費ついては、農業が盛んな地域であることから類似団体内平均より</a:t>
          </a:r>
          <a:r>
            <a:rPr kumimoji="1" lang="en-US" altLang="ja-JP" sz="1100">
              <a:solidFill>
                <a:schemeClr val="dk1"/>
              </a:solidFill>
              <a:effectLst/>
              <a:latin typeface="+mn-lt"/>
              <a:ea typeface="+mn-ea"/>
              <a:cs typeface="+mn-cs"/>
            </a:rPr>
            <a:t>4,317</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　教育費については、具志頭運動公園健康増進機能強化事業、沖縄振興特定事業等により前年度比</a:t>
          </a:r>
          <a:r>
            <a:rPr kumimoji="1" lang="en-US" altLang="ja-JP" sz="1100">
              <a:solidFill>
                <a:schemeClr val="dk1"/>
              </a:solidFill>
              <a:effectLst/>
              <a:latin typeface="+mn-lt"/>
              <a:ea typeface="+mn-ea"/>
              <a:cs typeface="+mn-cs"/>
            </a:rPr>
            <a:t>3,076</a:t>
          </a:r>
          <a:r>
            <a:rPr kumimoji="1" lang="ja-JP" altLang="ja-JP" sz="1100">
              <a:solidFill>
                <a:schemeClr val="dk1"/>
              </a:solidFill>
              <a:effectLst/>
              <a:latin typeface="+mn-lt"/>
              <a:ea typeface="+mn-ea"/>
              <a:cs typeface="+mn-cs"/>
            </a:rPr>
            <a:t>円増となり、類似団体内平均より</a:t>
          </a:r>
          <a:r>
            <a:rPr kumimoji="1" lang="en-US" altLang="ja-JP" sz="1100">
              <a:solidFill>
                <a:schemeClr val="dk1"/>
              </a:solidFill>
              <a:effectLst/>
              <a:latin typeface="+mn-lt"/>
              <a:ea typeface="+mn-ea"/>
              <a:cs typeface="+mn-cs"/>
            </a:rPr>
            <a:t>25,163</a:t>
          </a:r>
          <a:r>
            <a:rPr kumimoji="1" lang="ja-JP" altLang="ja-JP" sz="1100">
              <a:solidFill>
                <a:schemeClr val="dk1"/>
              </a:solidFill>
              <a:effectLst/>
              <a:latin typeface="+mn-lt"/>
              <a:ea typeface="+mn-ea"/>
              <a:cs typeface="+mn-cs"/>
            </a:rPr>
            <a:t>円、沖縄県平均においても</a:t>
          </a:r>
          <a:r>
            <a:rPr kumimoji="1" lang="en-US" altLang="ja-JP" sz="1100">
              <a:solidFill>
                <a:schemeClr val="dk1"/>
              </a:solidFill>
              <a:effectLst/>
              <a:latin typeface="+mn-lt"/>
              <a:ea typeface="+mn-ea"/>
              <a:cs typeface="+mn-cs"/>
            </a:rPr>
            <a:t>7,241</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　公債費については、年々減少しているものの、依然として類似団体内平均より</a:t>
          </a:r>
          <a:r>
            <a:rPr kumimoji="1" lang="en-US" altLang="ja-JP" sz="1100">
              <a:solidFill>
                <a:schemeClr val="dk1"/>
              </a:solidFill>
              <a:effectLst/>
              <a:latin typeface="+mn-lt"/>
              <a:ea typeface="+mn-ea"/>
              <a:cs typeface="+mn-cs"/>
            </a:rPr>
            <a:t>7,516</a:t>
          </a:r>
          <a:r>
            <a:rPr kumimoji="1" lang="ja-JP" altLang="ja-JP" sz="1100">
              <a:solidFill>
                <a:schemeClr val="dk1"/>
              </a:solidFill>
              <a:effectLst/>
              <a:latin typeface="+mn-lt"/>
              <a:ea typeface="+mn-ea"/>
              <a:cs typeface="+mn-cs"/>
            </a:rPr>
            <a:t>円上回り、沖縄県平均よりも</a:t>
          </a:r>
          <a:r>
            <a:rPr kumimoji="1" lang="en-US" altLang="ja-JP" sz="1100">
              <a:solidFill>
                <a:schemeClr val="dk1"/>
              </a:solidFill>
              <a:effectLst/>
              <a:latin typeface="+mn-lt"/>
              <a:ea typeface="+mn-ea"/>
              <a:cs typeface="+mn-cs"/>
            </a:rPr>
            <a:t>1,987</a:t>
          </a:r>
          <a:r>
            <a:rPr kumimoji="1" lang="ja-JP" altLang="ja-JP" sz="1100">
              <a:solidFill>
                <a:schemeClr val="dk1"/>
              </a:solidFill>
              <a:effectLst/>
              <a:latin typeface="+mn-lt"/>
              <a:ea typeface="+mn-ea"/>
              <a:cs typeface="+mn-cs"/>
            </a:rPr>
            <a:t>円上回っている。要因としては、合併特例債を活用した事業によるものである。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について、地方税及び地方消費税交付金、ふるさと納税寄付金が各々増額となり、財政調整基金残高が横ばいとなっている。実質収支額についてもほぼ横ばいであるものの、実質単年度収支については、島尻消防署出張所建設費等の影響を受け▲</a:t>
          </a:r>
          <a:r>
            <a:rPr kumimoji="1" lang="en-US" altLang="ja-JP" sz="1100">
              <a:solidFill>
                <a:schemeClr val="dk1"/>
              </a:solidFill>
              <a:effectLst/>
              <a:latin typeface="+mn-lt"/>
              <a:ea typeface="+mn-ea"/>
              <a:cs typeface="+mn-cs"/>
            </a:rPr>
            <a:t>0.64</a:t>
          </a:r>
          <a:r>
            <a:rPr kumimoji="1" lang="ja-JP" altLang="ja-JP" sz="1100">
              <a:solidFill>
                <a:schemeClr val="dk1"/>
              </a:solidFill>
              <a:effectLst/>
              <a:latin typeface="+mn-lt"/>
              <a:ea typeface="+mn-ea"/>
              <a:cs typeface="+mn-cs"/>
            </a:rPr>
            <a:t>％と下回っている。</a:t>
          </a:r>
          <a:endParaRPr lang="ja-JP" altLang="ja-JP" sz="1400">
            <a:effectLst/>
          </a:endParaRPr>
        </a:p>
        <a:p>
          <a:r>
            <a:rPr kumimoji="1" lang="ja-JP" altLang="ja-JP" sz="1100">
              <a:solidFill>
                <a:schemeClr val="dk1"/>
              </a:solidFill>
              <a:effectLst/>
              <a:latin typeface="+mn-lt"/>
              <a:ea typeface="+mn-ea"/>
              <a:cs typeface="+mn-cs"/>
            </a:rPr>
            <a:t>　今後も財政健全化の取組みを着実に実行するよう努める。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年度より国民健康保険税の見直しを行い、国庫支出金の増額もあり、令和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年度から僅かではあるが黒字となったものの、令和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％と僅か赤字となった。今後も、国民健康保険税見直しにつて計画的に取組む必要がある。</a:t>
          </a:r>
          <a:endParaRPr lang="ja-JP" altLang="ja-JP" sz="1400">
            <a:effectLst/>
          </a:endParaRPr>
        </a:p>
        <a:p>
          <a:r>
            <a:rPr kumimoji="1" lang="ja-JP" altLang="ja-JP" sz="1100">
              <a:solidFill>
                <a:schemeClr val="dk1"/>
              </a:solidFill>
              <a:effectLst/>
              <a:latin typeface="+mn-lt"/>
              <a:ea typeface="+mn-ea"/>
              <a:cs typeface="+mn-cs"/>
            </a:rPr>
            <a:t>　一般会計については、黒字額がほぼ横ばいであり、要因としては、地方税及び地方消費税交付金、ふるさと納税寄付金の増によるものと考える。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元利償還金は、合併特例債を活用した投資的建設事業により、年々増加傾向であったが、平成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年度からは地方債発行を抑制し、令和元年度より減少傾向となっている。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公営企業債の元利償還金に対する繰入金は、集落排水事業特別会計の建設事業費に対する公債費となっている。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組合等が起こした地方債の元利償還金に対する負担金等は、一部事務組合である南部広域行政組合が最終処分場建設に伴う起債があるため増となっている。</a:t>
          </a:r>
          <a:endParaRPr lang="ja-JP" altLang="ja-JP" sz="1400">
            <a:effectLst/>
          </a:endParaRPr>
        </a:p>
        <a:p>
          <a:r>
            <a:rPr kumimoji="1" lang="ja-JP" altLang="ja-JP" sz="1100">
              <a:solidFill>
                <a:schemeClr val="dk1"/>
              </a:solidFill>
              <a:effectLst/>
              <a:latin typeface="+mn-lt"/>
              <a:ea typeface="+mn-ea"/>
              <a:cs typeface="+mn-cs"/>
            </a:rPr>
            <a:t>　算入公債費等については、合併特例債の元利償還金を基準財政需要額に算入しているが、令和元年度より元利償還金が減額となっているため、算入公債費等も減となっている。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一般会計等に係る地方債の現在高は、合併特例債を活用した投資的建設事業を行ったため多額となっているが、平成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年度以降は減少傾向にある。</a:t>
          </a:r>
          <a:endParaRPr lang="ja-JP" altLang="ja-JP" sz="1400">
            <a:effectLst/>
          </a:endParaRPr>
        </a:p>
        <a:p>
          <a:r>
            <a:rPr kumimoji="1" lang="ja-JP" altLang="ja-JP" sz="1100">
              <a:solidFill>
                <a:schemeClr val="dk1"/>
              </a:solidFill>
              <a:effectLst/>
              <a:latin typeface="+mn-lt"/>
              <a:ea typeface="+mn-ea"/>
              <a:cs typeface="+mn-cs"/>
            </a:rPr>
            <a:t>　基準財政需要額算入見込額は、合併特例債の公債費が平成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年度より減少になったため、算入額が減少となった。</a:t>
          </a:r>
          <a:endParaRPr lang="ja-JP" altLang="ja-JP" sz="1400">
            <a:effectLst/>
          </a:endParaRPr>
        </a:p>
        <a:p>
          <a:r>
            <a:rPr kumimoji="1" lang="ja-JP" altLang="ja-JP" sz="1100">
              <a:solidFill>
                <a:schemeClr val="dk1"/>
              </a:solidFill>
              <a:effectLst/>
              <a:latin typeface="+mn-lt"/>
              <a:ea typeface="+mn-ea"/>
              <a:cs typeface="+mn-cs"/>
            </a:rPr>
            <a:t>　将来負担比率については、基準財政需要額算入見込額は減少したものの、充当可能基金が大きく伸びたため減額となった。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沖縄県八重瀬町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令和４年度の基金残高は対前年度比より</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百万円の増となっている。財政調整基金で</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百万円の減、減債基金で</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百万円の増、ふるさと応援基金で</a:t>
          </a:r>
          <a:r>
            <a:rPr kumimoji="1" lang="en-US" altLang="ja-JP" sz="1100">
              <a:solidFill>
                <a:schemeClr val="dk1"/>
              </a:solidFill>
              <a:effectLst/>
              <a:latin typeface="+mn-lt"/>
              <a:ea typeface="+mn-ea"/>
              <a:cs typeface="+mn-cs"/>
            </a:rPr>
            <a:t>383</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　財政調整基金の減額要因については、公共施設等維持補修工事やふるさと納税寄附の増加に伴うふるさと納税支援委託業務等の単独事業の実施による取り崩しにより減額となっている。</a:t>
          </a:r>
          <a:endParaRPr lang="ja-JP" altLang="ja-JP" sz="1400">
            <a:effectLst/>
          </a:endParaRPr>
        </a:p>
        <a:p>
          <a:r>
            <a:rPr kumimoji="1" lang="ja-JP" altLang="ja-JP" sz="1100">
              <a:solidFill>
                <a:schemeClr val="dk1"/>
              </a:solidFill>
              <a:effectLst/>
              <a:latin typeface="+mn-lt"/>
              <a:ea typeface="+mn-ea"/>
              <a:cs typeface="+mn-cs"/>
            </a:rPr>
            <a:t>　減債基金については、地方債の償還のための積立基金であり将来の公債費負担に備えるための目的とした増額となっている。</a:t>
          </a:r>
          <a:endParaRPr lang="ja-JP" altLang="ja-JP" sz="1400">
            <a:effectLst/>
          </a:endParaRPr>
        </a:p>
        <a:p>
          <a:r>
            <a:rPr kumimoji="1" lang="ja-JP" altLang="ja-JP" sz="1100">
              <a:solidFill>
                <a:schemeClr val="dk1"/>
              </a:solidFill>
              <a:effectLst/>
              <a:latin typeface="+mn-lt"/>
              <a:ea typeface="+mn-ea"/>
              <a:cs typeface="+mn-cs"/>
            </a:rPr>
            <a:t>　ふるさと応援基金については、ふるさと納税に伴うものであり本町では積極的に取り組んでいるため順調に寄附額が増えており、その結果基金が増額となっている。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財政調整基金については、財政健全化の取組みを着実に実行し、適正な額を維持するように努める。</a:t>
          </a:r>
          <a:endParaRPr lang="ja-JP" altLang="ja-JP" sz="1400">
            <a:effectLst/>
          </a:endParaRPr>
        </a:p>
        <a:p>
          <a:r>
            <a:rPr kumimoji="1" lang="ja-JP" altLang="ja-JP" sz="1100">
              <a:solidFill>
                <a:schemeClr val="dk1"/>
              </a:solidFill>
              <a:effectLst/>
              <a:latin typeface="+mn-lt"/>
              <a:ea typeface="+mn-ea"/>
              <a:cs typeface="+mn-cs"/>
            </a:rPr>
            <a:t>　減債基金については、将来の償還財源の計画的な確保、資金の流動性の向上を図り、地方債残高の状況及び公債費負担の今後の見通しに応じて、計画的な償還に努める。</a:t>
          </a:r>
          <a:endParaRPr lang="ja-JP" altLang="ja-JP" sz="1400">
            <a:effectLst/>
          </a:endParaRPr>
        </a:p>
        <a:p>
          <a:r>
            <a:rPr kumimoji="1" lang="ja-JP" altLang="ja-JP" sz="1100">
              <a:solidFill>
                <a:schemeClr val="dk1"/>
              </a:solidFill>
              <a:effectLst/>
              <a:latin typeface="+mn-lt"/>
              <a:ea typeface="+mn-ea"/>
              <a:cs typeface="+mn-cs"/>
            </a:rPr>
            <a:t>　まちづくり振興基金については、令和２年度で積立は終了したため、今後はどのように新町のまちづくりへ活用するか検討する。</a:t>
          </a:r>
          <a:endParaRPr lang="ja-JP" altLang="ja-JP" sz="1400">
            <a:effectLst/>
          </a:endParaRPr>
        </a:p>
        <a:p>
          <a:r>
            <a:rPr kumimoji="1" lang="ja-JP" altLang="ja-JP" sz="1100">
              <a:solidFill>
                <a:schemeClr val="dk1"/>
              </a:solidFill>
              <a:effectLst/>
              <a:latin typeface="+mn-lt"/>
              <a:ea typeface="+mn-ea"/>
              <a:cs typeface="+mn-cs"/>
            </a:rPr>
            <a:t>　ふるさと応援基金については、ふるさと納税を積極的に取り組むことで寄附額を伸ばしている状況であり今後もふるさと納税に関する業務を継続し財源の確保に努める。</a:t>
          </a:r>
          <a:endParaRPr lang="ja-JP" altLang="ja-JP" sz="1400">
            <a:effectLst/>
          </a:endParaRPr>
        </a:p>
        <a:p>
          <a:r>
            <a:rPr kumimoji="1" lang="ja-JP" altLang="ja-JP" sz="1100">
              <a:solidFill>
                <a:schemeClr val="dk1"/>
              </a:solidFill>
              <a:effectLst/>
              <a:latin typeface="+mn-lt"/>
              <a:ea typeface="+mn-ea"/>
              <a:cs typeface="+mn-cs"/>
            </a:rPr>
            <a:t>　使い道については、町の発展や行政サービスの充実等へ活用に努める。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まちづくり振興基金について、具体的な使途は未定であるが今後はどのような新町のまちづくりへ活用していくかを検討し計画的な執行を行っていく。</a:t>
          </a:r>
          <a:endParaRPr lang="ja-JP" altLang="ja-JP" sz="1400">
            <a:effectLst/>
          </a:endParaRPr>
        </a:p>
        <a:p>
          <a:r>
            <a:rPr kumimoji="1" lang="ja-JP" altLang="ja-JP" sz="1100">
              <a:solidFill>
                <a:schemeClr val="dk1"/>
              </a:solidFill>
              <a:effectLst/>
              <a:latin typeface="+mn-lt"/>
              <a:ea typeface="+mn-ea"/>
              <a:cs typeface="+mn-cs"/>
            </a:rPr>
            <a:t>　ふるさと応援基金について、安心・安全なまちづくりに関する事業や自然・環境保全に関する事業等の寄附者の希望に沿った事業を検討し執行する。</a:t>
          </a:r>
          <a:endParaRPr lang="ja-JP" altLang="ja-JP" sz="1400">
            <a:effectLst/>
          </a:endParaRPr>
        </a:p>
        <a:p>
          <a:r>
            <a:rPr kumimoji="1" lang="ja-JP" altLang="ja-JP" sz="1100">
              <a:solidFill>
                <a:schemeClr val="dk1"/>
              </a:solidFill>
              <a:effectLst/>
              <a:latin typeface="+mn-lt"/>
              <a:ea typeface="+mn-ea"/>
              <a:cs typeface="+mn-cs"/>
            </a:rPr>
            <a:t>　八重瀬町屋宜原町有地有効活用事業基金について、マルキン八重瀬複合施設の取得費用として。</a:t>
          </a:r>
          <a:endParaRPr lang="ja-JP" altLang="ja-JP" sz="1400">
            <a:effectLst/>
          </a:endParaRPr>
        </a:p>
        <a:p>
          <a:r>
            <a:rPr kumimoji="1" lang="ja-JP" altLang="ja-JP" sz="1100">
              <a:solidFill>
                <a:schemeClr val="dk1"/>
              </a:solidFill>
              <a:effectLst/>
              <a:latin typeface="+mn-lt"/>
              <a:ea typeface="+mn-ea"/>
              <a:cs typeface="+mn-cs"/>
            </a:rPr>
            <a:t>　八重瀬町公共施設等総合管理基金について、公共施設等の集約化、複合化、転用、長寿命化及び更新、改修、修繕及び除却のため</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ふるさと応援基金について、ふるさと納税に伴うものであり本町では積極的に取り組んでいるため順調に寄附額が増えており、その結果基金が増額となっている。</a:t>
          </a:r>
          <a:endParaRPr lang="ja-JP" altLang="ja-JP" sz="1400">
            <a:effectLst/>
          </a:endParaRPr>
        </a:p>
        <a:p>
          <a:r>
            <a:rPr kumimoji="1" lang="ja-JP" altLang="ja-JP" sz="1100">
              <a:solidFill>
                <a:schemeClr val="dk1"/>
              </a:solidFill>
              <a:effectLst/>
              <a:latin typeface="+mn-lt"/>
              <a:ea typeface="+mn-ea"/>
              <a:cs typeface="+mn-cs"/>
            </a:rPr>
            <a:t>　八重瀬町屋宜原町有地有効活用事業基金及び八重瀬町公共施設等総合管理基金については、令和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年度より新設し積み立てを行ったため増額となっている。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ふるさと応援基金について、ふるさと納税事業を積極的に行い、寄附者に対するお礼品を魅力ある品を拡充することで増額を図る。</a:t>
          </a:r>
          <a:endParaRPr lang="ja-JP" altLang="ja-JP" sz="1400">
            <a:effectLst/>
          </a:endParaRPr>
        </a:p>
        <a:p>
          <a:r>
            <a:rPr kumimoji="1" lang="ja-JP" altLang="ja-JP" sz="1100">
              <a:solidFill>
                <a:schemeClr val="dk1"/>
              </a:solidFill>
              <a:effectLst/>
              <a:latin typeface="+mn-lt"/>
              <a:ea typeface="+mn-ea"/>
              <a:cs typeface="+mn-cs"/>
            </a:rPr>
            <a:t>　公共施設等総合管理基金について、総合的かつ計画的に管理し財政負担の平準化を図る。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財政調整基金については、対前年度比</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1,546</a:t>
          </a:r>
          <a:r>
            <a:rPr kumimoji="1" lang="ja-JP" altLang="ja-JP" sz="1100">
              <a:solidFill>
                <a:schemeClr val="dk1"/>
              </a:solidFill>
              <a:effectLst/>
              <a:latin typeface="+mn-lt"/>
              <a:ea typeface="+mn-ea"/>
              <a:cs typeface="+mn-cs"/>
            </a:rPr>
            <a:t>百万円となった。主な要因として、公共施設等維持補修工事やふるさと納税寄附の増加に伴うふるさと納税支援委託業務等の単独事業の実施による取り崩しによるものである。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４年度については、主な要因が単独事業の実施となっているため、今後は手数料・使用料や負担金等の見直し、財産処分や財産の有効活用等で自主財源の確保を図る。また、基金に頼らない財政健全化の取組みを着実に実行す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令和５年度に繰り上げ償還するため基金の積立てを行い将来の公債費負担に備えた。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今後も必要があれば利子の高い公債費の繰り上げ償還を検討し、将来負担の軽減を図る。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4CF24B6-0422-4B8C-B051-2577ECCAF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AB7D0B-B675-4C8C-B972-F3B0D8E5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17BB0E7-1225-4680-9843-155DC6ACF00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48981A8-C9CD-4C25-89BA-EC9DC4E3D69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727D537-547E-470F-8FF3-40B62F3920C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190A854-51C6-40CF-8591-FC7E86D1C52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958107A-AE33-416D-9156-A598B312C62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62FE501-B28A-4ED6-93D7-4299225DD74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DA71F1F-FC71-41E4-B97E-7F4253F8628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0CA0BCF-6DB6-4CDB-9AFD-E68252B7280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D694C54-DE71-447B-9944-4E4FC4CC1E3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4B1313A-7641-473C-BA7E-C500EBFDC30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917CB30-1A08-411F-A394-68E069EC7B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50AAD33-38AB-46D1-B5EC-937ADB57CE8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6DA6324-C2D7-4BBA-81AC-B659B85A9AF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1815FD7-F12E-4A34-B10B-6FD23430FB4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0B7AE1C-2FC1-4054-93D1-EB752EA06A1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831500-D522-4724-911B-B03392606CE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E7FE562-A908-4113-BD33-F936045DA2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20CF0F1-872B-4EC2-A3A2-C1E297AA82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276BB82-3C07-48F5-A321-4354FB82293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8D74EF7-75E6-480F-AB82-1A51B45440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023C20-084B-4326-89C9-8ECA2245704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D7B3716-C40C-4605-9EE0-4A3B3F40C13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37B1FA2-7917-41A7-B6D5-ACE55C54B4C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C69B98B-F1AA-4693-82A7-4B7CD452FC7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E41E60B-0B9F-4D6E-8632-854F89BD579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169AE53-B9BD-4A5F-9180-C41910576FC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7F3A559-7021-425B-AFC2-A1CB0082D71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E54B778-202E-478B-827C-05BAD73CE66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CF3B787-7A4B-412D-938E-599BDDF83CD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16E1AAE-A321-40A9-BDD1-B9AE1242ED6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CBE89C8-82B4-4AFA-9540-BEDEA49DC7F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99CE697-5DFA-4BC2-8692-BE560C29B92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D5943EA-886F-4662-9CF1-BB9638E923E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A329AAE-5630-4A2D-94AD-3245EFA7B92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4913235-FB90-4CAA-8784-72BA3C9F99B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C2F57FA-55D3-401B-AF1F-C7DD82CF99A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B93D064-DE96-4407-A5F5-4C7E3BBB5A0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9DB699B-4E07-4710-81F1-76E27C7E297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083162F-A19A-4E76-841D-1A0ED0277BB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016335A-035A-4C0D-9C8A-5FBBBEA02F0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4672161-EBFA-476B-A106-592A9FA5D2A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E62852F-5E37-4A9B-8332-B914A06546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995522D-960F-4729-A79F-FF67F0F09A9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18DDD4-B542-4C9E-8311-3E7CCC1C3E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926B0BA-84D4-4696-8B66-04B4430F64A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有形固定資産減価償却率は、全国平均及び沖縄県平均を下回る結果となっているが、</a:t>
          </a:r>
          <a:r>
            <a:rPr kumimoji="1" lang="en-US" altLang="ja-JP" sz="1000" baseline="0">
              <a:latin typeface="ＭＳ Ｐゴシック" panose="020B0600070205080204" pitchFamily="50" charset="-128"/>
              <a:ea typeface="ＭＳ Ｐゴシック" panose="020B0600070205080204" pitchFamily="50" charset="-128"/>
            </a:rPr>
            <a:t>H30</a:t>
          </a:r>
          <a:r>
            <a:rPr kumimoji="1" lang="ja-JP" altLang="en-US" sz="1000" baseline="0">
              <a:latin typeface="ＭＳ Ｐゴシック" panose="020B0600070205080204" pitchFamily="50" charset="-128"/>
              <a:ea typeface="ＭＳ Ｐゴシック" panose="020B0600070205080204" pitchFamily="50" charset="-128"/>
            </a:rPr>
            <a:t>～</a:t>
          </a:r>
          <a:r>
            <a:rPr kumimoji="1" lang="en-US" altLang="ja-JP" sz="1000" baseline="0">
              <a:latin typeface="ＭＳ Ｐゴシック" panose="020B0600070205080204" pitchFamily="50" charset="-128"/>
              <a:ea typeface="ＭＳ Ｐゴシック" panose="020B0600070205080204" pitchFamily="50" charset="-128"/>
            </a:rPr>
            <a:t>R3</a:t>
          </a:r>
          <a:r>
            <a:rPr kumimoji="1" lang="ja-JP" altLang="en-US" sz="1000" baseline="0">
              <a:latin typeface="ＭＳ Ｐゴシック" panose="020B0600070205080204" pitchFamily="50" charset="-128"/>
              <a:ea typeface="ＭＳ Ｐゴシック" panose="020B0600070205080204" pitchFamily="50" charset="-128"/>
            </a:rPr>
            <a:t>までは経年で見ると増加。</a:t>
          </a:r>
          <a:r>
            <a:rPr kumimoji="1" lang="en-US" altLang="ja-JP" sz="1000" baseline="0">
              <a:latin typeface="ＭＳ Ｐゴシック" panose="020B0600070205080204" pitchFamily="50" charset="-128"/>
              <a:ea typeface="ＭＳ Ｐゴシック" panose="020B0600070205080204" pitchFamily="50" charset="-128"/>
            </a:rPr>
            <a:t>R4</a:t>
          </a:r>
          <a:r>
            <a:rPr kumimoji="1" lang="ja-JP" altLang="en-US" sz="1000" baseline="0">
              <a:latin typeface="ＭＳ Ｐゴシック" panose="020B0600070205080204" pitchFamily="50" charset="-128"/>
              <a:ea typeface="ＭＳ Ｐゴシック" panose="020B0600070205080204" pitchFamily="50" charset="-128"/>
            </a:rPr>
            <a:t>はスポーツ観光交流施設整備や小学校大規模改造工事等に伴い、減価償却率が微減している。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体育館や公民館、公営住宅や公園等の減価償却率が高い状況であり、修繕や建替え等の更新費用負担が多大となる見込みである。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令和</a:t>
          </a:r>
          <a:r>
            <a:rPr kumimoji="1" lang="en-US" altLang="ja-JP" sz="1000" baseline="0">
              <a:latin typeface="ＭＳ Ｐゴシック" panose="020B0600070205080204" pitchFamily="50" charset="-128"/>
              <a:ea typeface="ＭＳ Ｐゴシック" panose="020B0600070205080204" pitchFamily="50" charset="-128"/>
            </a:rPr>
            <a:t>4</a:t>
          </a:r>
          <a:r>
            <a:rPr kumimoji="1" lang="ja-JP" altLang="en-US" sz="1000" baseline="0">
              <a:latin typeface="ＭＳ Ｐゴシック" panose="020B0600070205080204" pitchFamily="50" charset="-128"/>
              <a:ea typeface="ＭＳ Ｐゴシック" panose="020B0600070205080204" pitchFamily="50" charset="-128"/>
            </a:rPr>
            <a:t>年度時点の減価償却率は、事業資産が</a:t>
          </a:r>
          <a:r>
            <a:rPr kumimoji="1" lang="en-US" altLang="ja-JP" sz="1000" baseline="0">
              <a:latin typeface="ＭＳ Ｐゴシック" panose="020B0600070205080204" pitchFamily="50" charset="-128"/>
              <a:ea typeface="ＭＳ Ｐゴシック" panose="020B0600070205080204" pitchFamily="50" charset="-128"/>
            </a:rPr>
            <a:t>38.0</a:t>
          </a:r>
          <a:r>
            <a:rPr kumimoji="1" lang="ja-JP" altLang="en-US" sz="1000" baseline="0">
              <a:latin typeface="ＭＳ Ｐゴシック" panose="020B0600070205080204" pitchFamily="50" charset="-128"/>
              <a:ea typeface="ＭＳ Ｐゴシック" panose="020B0600070205080204" pitchFamily="50" charset="-128"/>
            </a:rPr>
            <a:t>％</a:t>
          </a:r>
          <a:r>
            <a:rPr kumimoji="1" lang="en-US" altLang="ja-JP" sz="1000" baseline="0">
              <a:latin typeface="ＭＳ Ｐゴシック" panose="020B0600070205080204" pitchFamily="50" charset="-128"/>
              <a:ea typeface="ＭＳ Ｐゴシック" panose="020B0600070205080204" pitchFamily="50" charset="-128"/>
            </a:rPr>
            <a:t>(</a:t>
          </a:r>
          <a:r>
            <a:rPr kumimoji="1" lang="ja-JP" altLang="en-US" sz="1000" baseline="0">
              <a:latin typeface="ＭＳ Ｐゴシック" panose="020B0600070205080204" pitchFamily="50" charset="-128"/>
              <a:ea typeface="ＭＳ Ｐゴシック" panose="020B0600070205080204" pitchFamily="50" charset="-128"/>
            </a:rPr>
            <a:t>前年度比</a:t>
          </a:r>
          <a:r>
            <a:rPr kumimoji="1" lang="en-US" altLang="ja-JP" sz="1000" baseline="0">
              <a:latin typeface="ＭＳ Ｐゴシック" panose="020B0600070205080204" pitchFamily="50" charset="-128"/>
              <a:ea typeface="ＭＳ Ｐゴシック" panose="020B0600070205080204" pitchFamily="50" charset="-128"/>
            </a:rPr>
            <a:t>-1.6</a:t>
          </a:r>
          <a:r>
            <a:rPr kumimoji="1" lang="ja-JP" altLang="en-US" sz="1000" baseline="0">
              <a:latin typeface="ＭＳ Ｐゴシック" panose="020B0600070205080204" pitchFamily="50" charset="-128"/>
              <a:ea typeface="ＭＳ Ｐゴシック" panose="020B0600070205080204" pitchFamily="50" charset="-128"/>
            </a:rPr>
            <a:t>％</a:t>
          </a:r>
          <a:r>
            <a:rPr kumimoji="1" lang="en-US" altLang="ja-JP" sz="1000" baseline="0">
              <a:latin typeface="ＭＳ Ｐゴシック" panose="020B0600070205080204" pitchFamily="50" charset="-128"/>
              <a:ea typeface="ＭＳ Ｐゴシック" panose="020B0600070205080204" pitchFamily="50" charset="-128"/>
            </a:rPr>
            <a:t>)</a:t>
          </a:r>
          <a:r>
            <a:rPr kumimoji="1" lang="ja-JP" altLang="en-US" sz="1000" baseline="0">
              <a:latin typeface="ＭＳ Ｐゴシック" panose="020B0600070205080204" pitchFamily="50" charset="-128"/>
              <a:ea typeface="ＭＳ Ｐゴシック" panose="020B0600070205080204" pitchFamily="50" charset="-128"/>
            </a:rPr>
            <a:t>、インフラ資産が</a:t>
          </a:r>
          <a:r>
            <a:rPr kumimoji="1" lang="en-US" altLang="ja-JP" sz="1000" baseline="0">
              <a:latin typeface="ＭＳ Ｐゴシック" panose="020B0600070205080204" pitchFamily="50" charset="-128"/>
              <a:ea typeface="ＭＳ Ｐゴシック" panose="020B0600070205080204" pitchFamily="50" charset="-128"/>
            </a:rPr>
            <a:t>60.4</a:t>
          </a:r>
          <a:r>
            <a:rPr kumimoji="1" lang="ja-JP" altLang="en-US" sz="1000" baseline="0">
              <a:latin typeface="ＭＳ Ｐゴシック" panose="020B0600070205080204" pitchFamily="50" charset="-128"/>
              <a:ea typeface="ＭＳ Ｐゴシック" panose="020B0600070205080204" pitchFamily="50" charset="-128"/>
            </a:rPr>
            <a:t>％</a:t>
          </a:r>
          <a:r>
            <a:rPr kumimoji="1" lang="en-US" altLang="ja-JP" sz="1000" baseline="0">
              <a:latin typeface="ＭＳ Ｐゴシック" panose="020B0600070205080204" pitchFamily="50" charset="-128"/>
              <a:ea typeface="ＭＳ Ｐゴシック" panose="020B0600070205080204" pitchFamily="50" charset="-128"/>
            </a:rPr>
            <a:t>(</a:t>
          </a:r>
          <a:r>
            <a:rPr kumimoji="1" lang="ja-JP" altLang="en-US" sz="1000" baseline="0">
              <a:latin typeface="ＭＳ Ｐゴシック" panose="020B0600070205080204" pitchFamily="50" charset="-128"/>
              <a:ea typeface="ＭＳ Ｐゴシック" panose="020B0600070205080204" pitchFamily="50" charset="-128"/>
            </a:rPr>
            <a:t>前年度比</a:t>
          </a:r>
          <a:r>
            <a:rPr kumimoji="1" lang="en-US" altLang="ja-JP" sz="1000" baseline="0">
              <a:latin typeface="ＭＳ Ｐゴシック" panose="020B0600070205080204" pitchFamily="50" charset="-128"/>
              <a:ea typeface="ＭＳ Ｐゴシック" panose="020B0600070205080204" pitchFamily="50" charset="-128"/>
            </a:rPr>
            <a:t>+2.0</a:t>
          </a:r>
          <a:r>
            <a:rPr kumimoji="1" lang="ja-JP" altLang="en-US" sz="1000" baseline="0">
              <a:latin typeface="ＭＳ Ｐゴシック" panose="020B0600070205080204" pitchFamily="50" charset="-128"/>
              <a:ea typeface="ＭＳ Ｐゴシック" panose="020B0600070205080204" pitchFamily="50" charset="-128"/>
            </a:rPr>
            <a:t>％</a:t>
          </a:r>
          <a:r>
            <a:rPr kumimoji="1" lang="en-US" altLang="ja-JP" sz="1000" baseline="0">
              <a:latin typeface="ＭＳ Ｐゴシック" panose="020B0600070205080204" pitchFamily="50" charset="-128"/>
              <a:ea typeface="ＭＳ Ｐゴシック" panose="020B0600070205080204" pitchFamily="50" charset="-128"/>
            </a:rPr>
            <a:t>)</a:t>
          </a:r>
          <a:r>
            <a:rPr kumimoji="1" lang="ja-JP" altLang="en-US" sz="1000" baseline="0">
              <a:latin typeface="ＭＳ Ｐゴシック" panose="020B0600070205080204" pitchFamily="50" charset="-128"/>
              <a:ea typeface="ＭＳ Ｐゴシック" panose="020B0600070205080204" pitchFamily="50" charset="-128"/>
            </a:rPr>
            <a:t>となっており、道路や公園等のインフラ資産が減価償却率を上げる要因となっている。</a:t>
          </a:r>
          <a:endParaRPr kumimoji="1" lang="en-US" altLang="ja-JP" sz="10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F1403FF-4CAC-4AE4-B58B-9453E33D2C0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B0AA088-509E-4F93-80AD-52903F69848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0A13ED3-3B37-47A4-AE20-83B2F9D55F4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B04F861-A2DE-427D-8225-1FC0D02EF1A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A76F34DE-19AB-4C62-9986-61D01E3EBF5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7D031B0-14E8-4852-AD07-5090CEB65C79}"/>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90B17A8-AFF8-48D4-901B-38BFB205215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413EED9-3172-404C-AEF9-EF6505D3ED1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12B2C05-EF5E-4B26-B242-ECD3F9FC9FE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AF01C50-0247-4C21-83C5-6B772E36820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F88DB15-FE8C-49A0-9B71-8B2E4D0114F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C533CDD-7E22-48E9-84F9-1947926CB0B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B4BF55A-DFA1-4015-8EC3-EE5D0ABD232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75EF9F8-D1DF-4FDF-8768-94FB5F1D84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F26955B-7E4D-46E9-9A2E-7E682002A35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E32A291-1CF3-4396-92D5-6334F1414F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5" name="直線コネクタ 64">
          <a:extLst>
            <a:ext uri="{FF2B5EF4-FFF2-40B4-BE49-F238E27FC236}">
              <a16:creationId xmlns:a16="http://schemas.microsoft.com/office/drawing/2014/main" id="{BA583F9A-99F7-4CA5-B323-4AFB10EB3962}"/>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66" name="有形固定資産減価償却率最小値テキスト">
          <a:extLst>
            <a:ext uri="{FF2B5EF4-FFF2-40B4-BE49-F238E27FC236}">
              <a16:creationId xmlns:a16="http://schemas.microsoft.com/office/drawing/2014/main" id="{8CF6126A-CECE-4459-B519-25C9B5095DDA}"/>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67" name="直線コネクタ 66">
          <a:extLst>
            <a:ext uri="{FF2B5EF4-FFF2-40B4-BE49-F238E27FC236}">
              <a16:creationId xmlns:a16="http://schemas.microsoft.com/office/drawing/2014/main" id="{6F99B410-D7BB-4F86-80DF-2DEEB07868C0}"/>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8" name="有形固定資産減価償却率最大値テキスト">
          <a:extLst>
            <a:ext uri="{FF2B5EF4-FFF2-40B4-BE49-F238E27FC236}">
              <a16:creationId xmlns:a16="http://schemas.microsoft.com/office/drawing/2014/main" id="{DB38E213-6730-462F-9BD7-240F393AAE95}"/>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9" name="直線コネクタ 68">
          <a:extLst>
            <a:ext uri="{FF2B5EF4-FFF2-40B4-BE49-F238E27FC236}">
              <a16:creationId xmlns:a16="http://schemas.microsoft.com/office/drawing/2014/main" id="{5D15D64E-AAA9-464D-BC15-2D7B6793F65D}"/>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7F3C002A-48DC-454B-9906-835E89FC8491}"/>
            </a:ext>
          </a:extLst>
        </xdr:cNvPr>
        <xdr:cNvSpPr txBox="1"/>
      </xdr:nvSpPr>
      <xdr:spPr>
        <a:xfrm>
          <a:off x="4813300" y="6042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1" name="フローチャート: 判断 70">
          <a:extLst>
            <a:ext uri="{FF2B5EF4-FFF2-40B4-BE49-F238E27FC236}">
              <a16:creationId xmlns:a16="http://schemas.microsoft.com/office/drawing/2014/main" id="{52248822-CEE3-48F7-9FF0-E24EF8025D5F}"/>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6C74709C-F4EA-40D7-B89C-72B99B133FB3}"/>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5F31DC36-43D5-4B50-9BA0-B5E2CC499C5C}"/>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91764C4F-7905-4DB1-BD72-CA4B6039EE5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242C9AC6-94E5-4BD3-9257-BAF3A38FD901}"/>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7E683EB-A0F5-4302-9661-84C5E52F6AD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40B59BA-E704-495B-B874-A0FC436E455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750CE42-6A49-462C-B242-F1345DBDB37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E792191-224F-47A9-94E1-83DA80C67A2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42FB55E-443C-4BCE-98C6-2C8D33AFA74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28152</xdr:rowOff>
    </xdr:from>
    <xdr:to>
      <xdr:col>23</xdr:col>
      <xdr:colOff>136525</xdr:colOff>
      <xdr:row>28</xdr:row>
      <xdr:rowOff>129752</xdr:rowOff>
    </xdr:to>
    <xdr:sp macro="" textlink="">
      <xdr:nvSpPr>
        <xdr:cNvPr id="81" name="楕円 80">
          <a:extLst>
            <a:ext uri="{FF2B5EF4-FFF2-40B4-BE49-F238E27FC236}">
              <a16:creationId xmlns:a16="http://schemas.microsoft.com/office/drawing/2014/main" id="{AE860F25-5369-4231-B73E-F9511D8DB403}"/>
            </a:ext>
          </a:extLst>
        </xdr:cNvPr>
        <xdr:cNvSpPr/>
      </xdr:nvSpPr>
      <xdr:spPr>
        <a:xfrm>
          <a:off x="47117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51029</xdr:rowOff>
    </xdr:from>
    <xdr:ext cx="405111" cy="259045"/>
    <xdr:sp macro="" textlink="">
      <xdr:nvSpPr>
        <xdr:cNvPr id="82" name="有形固定資産減価償却率該当値テキスト">
          <a:extLst>
            <a:ext uri="{FF2B5EF4-FFF2-40B4-BE49-F238E27FC236}">
              <a16:creationId xmlns:a16="http://schemas.microsoft.com/office/drawing/2014/main" id="{BB1E0A02-CA13-464E-BB7D-089EE2DC836C}"/>
            </a:ext>
          </a:extLst>
        </xdr:cNvPr>
        <xdr:cNvSpPr txBox="1"/>
      </xdr:nvSpPr>
      <xdr:spPr>
        <a:xfrm>
          <a:off x="4813300" y="54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35348</xdr:rowOff>
    </xdr:from>
    <xdr:to>
      <xdr:col>19</xdr:col>
      <xdr:colOff>187325</xdr:colOff>
      <xdr:row>28</xdr:row>
      <xdr:rowOff>136948</xdr:rowOff>
    </xdr:to>
    <xdr:sp macro="" textlink="">
      <xdr:nvSpPr>
        <xdr:cNvPr id="83" name="楕円 82">
          <a:extLst>
            <a:ext uri="{FF2B5EF4-FFF2-40B4-BE49-F238E27FC236}">
              <a16:creationId xmlns:a16="http://schemas.microsoft.com/office/drawing/2014/main" id="{90421147-3CD0-4042-B4EB-032E1540115F}"/>
            </a:ext>
          </a:extLst>
        </xdr:cNvPr>
        <xdr:cNvSpPr/>
      </xdr:nvSpPr>
      <xdr:spPr>
        <a:xfrm>
          <a:off x="4000500" y="5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78952</xdr:rowOff>
    </xdr:from>
    <xdr:to>
      <xdr:col>23</xdr:col>
      <xdr:colOff>85725</xdr:colOff>
      <xdr:row>28</xdr:row>
      <xdr:rowOff>86148</xdr:rowOff>
    </xdr:to>
    <xdr:cxnSp macro="">
      <xdr:nvCxnSpPr>
        <xdr:cNvPr id="84" name="直線コネクタ 83">
          <a:extLst>
            <a:ext uri="{FF2B5EF4-FFF2-40B4-BE49-F238E27FC236}">
              <a16:creationId xmlns:a16="http://schemas.microsoft.com/office/drawing/2014/main" id="{38FFFFC2-441C-4D72-A00D-D65DF25680E1}"/>
            </a:ext>
          </a:extLst>
        </xdr:cNvPr>
        <xdr:cNvCxnSpPr/>
      </xdr:nvCxnSpPr>
      <xdr:spPr>
        <a:xfrm flipV="1">
          <a:off x="4051300" y="5651077"/>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156422</xdr:rowOff>
    </xdr:from>
    <xdr:to>
      <xdr:col>15</xdr:col>
      <xdr:colOff>187325</xdr:colOff>
      <xdr:row>28</xdr:row>
      <xdr:rowOff>86572</xdr:rowOff>
    </xdr:to>
    <xdr:sp macro="" textlink="">
      <xdr:nvSpPr>
        <xdr:cNvPr id="85" name="楕円 84">
          <a:extLst>
            <a:ext uri="{FF2B5EF4-FFF2-40B4-BE49-F238E27FC236}">
              <a16:creationId xmlns:a16="http://schemas.microsoft.com/office/drawing/2014/main" id="{36B72296-2EF1-46E8-AFAE-5ABDA217EA81}"/>
            </a:ext>
          </a:extLst>
        </xdr:cNvPr>
        <xdr:cNvSpPr/>
      </xdr:nvSpPr>
      <xdr:spPr>
        <a:xfrm>
          <a:off x="3238500" y="5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35772</xdr:rowOff>
    </xdr:from>
    <xdr:to>
      <xdr:col>19</xdr:col>
      <xdr:colOff>136525</xdr:colOff>
      <xdr:row>28</xdr:row>
      <xdr:rowOff>86148</xdr:rowOff>
    </xdr:to>
    <xdr:cxnSp macro="">
      <xdr:nvCxnSpPr>
        <xdr:cNvPr id="86" name="直線コネクタ 85">
          <a:extLst>
            <a:ext uri="{FF2B5EF4-FFF2-40B4-BE49-F238E27FC236}">
              <a16:creationId xmlns:a16="http://schemas.microsoft.com/office/drawing/2014/main" id="{F4054133-56CC-405C-ACAF-138EE36D6AD5}"/>
            </a:ext>
          </a:extLst>
        </xdr:cNvPr>
        <xdr:cNvCxnSpPr/>
      </xdr:nvCxnSpPr>
      <xdr:spPr>
        <a:xfrm>
          <a:off x="3289300" y="560789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109643</xdr:rowOff>
    </xdr:from>
    <xdr:to>
      <xdr:col>11</xdr:col>
      <xdr:colOff>187325</xdr:colOff>
      <xdr:row>28</xdr:row>
      <xdr:rowOff>39793</xdr:rowOff>
    </xdr:to>
    <xdr:sp macro="" textlink="">
      <xdr:nvSpPr>
        <xdr:cNvPr id="87" name="楕円 86">
          <a:extLst>
            <a:ext uri="{FF2B5EF4-FFF2-40B4-BE49-F238E27FC236}">
              <a16:creationId xmlns:a16="http://schemas.microsoft.com/office/drawing/2014/main" id="{1534F45E-E53C-446E-BF55-A8C82B7945CB}"/>
            </a:ext>
          </a:extLst>
        </xdr:cNvPr>
        <xdr:cNvSpPr/>
      </xdr:nvSpPr>
      <xdr:spPr>
        <a:xfrm>
          <a:off x="2476500" y="551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160443</xdr:rowOff>
    </xdr:from>
    <xdr:to>
      <xdr:col>15</xdr:col>
      <xdr:colOff>136525</xdr:colOff>
      <xdr:row>28</xdr:row>
      <xdr:rowOff>35772</xdr:rowOff>
    </xdr:to>
    <xdr:cxnSp macro="">
      <xdr:nvCxnSpPr>
        <xdr:cNvPr id="88" name="直線コネクタ 87">
          <a:extLst>
            <a:ext uri="{FF2B5EF4-FFF2-40B4-BE49-F238E27FC236}">
              <a16:creationId xmlns:a16="http://schemas.microsoft.com/office/drawing/2014/main" id="{A313B1E5-1A11-482F-9C34-69E7EBBCBB58}"/>
            </a:ext>
          </a:extLst>
        </xdr:cNvPr>
        <xdr:cNvCxnSpPr/>
      </xdr:nvCxnSpPr>
      <xdr:spPr>
        <a:xfrm>
          <a:off x="2527300" y="556111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80857</xdr:rowOff>
    </xdr:from>
    <xdr:to>
      <xdr:col>7</xdr:col>
      <xdr:colOff>187325</xdr:colOff>
      <xdr:row>28</xdr:row>
      <xdr:rowOff>11007</xdr:rowOff>
    </xdr:to>
    <xdr:sp macro="" textlink="">
      <xdr:nvSpPr>
        <xdr:cNvPr id="89" name="楕円 88">
          <a:extLst>
            <a:ext uri="{FF2B5EF4-FFF2-40B4-BE49-F238E27FC236}">
              <a16:creationId xmlns:a16="http://schemas.microsoft.com/office/drawing/2014/main" id="{4DFDA382-82AF-4529-89A3-ED4CCC48AD74}"/>
            </a:ext>
          </a:extLst>
        </xdr:cNvPr>
        <xdr:cNvSpPr/>
      </xdr:nvSpPr>
      <xdr:spPr>
        <a:xfrm>
          <a:off x="1714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131657</xdr:rowOff>
    </xdr:from>
    <xdr:to>
      <xdr:col>11</xdr:col>
      <xdr:colOff>136525</xdr:colOff>
      <xdr:row>27</xdr:row>
      <xdr:rowOff>160443</xdr:rowOff>
    </xdr:to>
    <xdr:cxnSp macro="">
      <xdr:nvCxnSpPr>
        <xdr:cNvPr id="90" name="直線コネクタ 89">
          <a:extLst>
            <a:ext uri="{FF2B5EF4-FFF2-40B4-BE49-F238E27FC236}">
              <a16:creationId xmlns:a16="http://schemas.microsoft.com/office/drawing/2014/main" id="{2885F5F8-B585-4F34-AE96-D542380E09E8}"/>
            </a:ext>
          </a:extLst>
        </xdr:cNvPr>
        <xdr:cNvCxnSpPr/>
      </xdr:nvCxnSpPr>
      <xdr:spPr>
        <a:xfrm>
          <a:off x="1765300" y="553233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01010A55-B052-477E-A92F-8ED26E89FCA8}"/>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2" name="n_2aveValue有形固定資産減価償却率">
          <a:extLst>
            <a:ext uri="{FF2B5EF4-FFF2-40B4-BE49-F238E27FC236}">
              <a16:creationId xmlns:a16="http://schemas.microsoft.com/office/drawing/2014/main" id="{138989BA-32A7-42EC-A3C0-6BBFF0E15EBE}"/>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3" name="n_3aveValue有形固定資産減価償却率">
          <a:extLst>
            <a:ext uri="{FF2B5EF4-FFF2-40B4-BE49-F238E27FC236}">
              <a16:creationId xmlns:a16="http://schemas.microsoft.com/office/drawing/2014/main" id="{D1436427-F6EF-4BFA-B6C3-85671CE45D99}"/>
            </a:ext>
          </a:extLst>
        </xdr:cNvPr>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4" name="n_4aveValue有形固定資産減価償却率">
          <a:extLst>
            <a:ext uri="{FF2B5EF4-FFF2-40B4-BE49-F238E27FC236}">
              <a16:creationId xmlns:a16="http://schemas.microsoft.com/office/drawing/2014/main" id="{4E72676B-28AD-4389-9E8D-B6F0E2ADCBE5}"/>
            </a:ext>
          </a:extLst>
        </xdr:cNvPr>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153475</xdr:rowOff>
    </xdr:from>
    <xdr:ext cx="405111" cy="259045"/>
    <xdr:sp macro="" textlink="">
      <xdr:nvSpPr>
        <xdr:cNvPr id="95" name="n_1mainValue有形固定資産減価償却率">
          <a:extLst>
            <a:ext uri="{FF2B5EF4-FFF2-40B4-BE49-F238E27FC236}">
              <a16:creationId xmlns:a16="http://schemas.microsoft.com/office/drawing/2014/main" id="{E23E5627-E53D-4D9C-B9FB-E8E01902D7D8}"/>
            </a:ext>
          </a:extLst>
        </xdr:cNvPr>
        <xdr:cNvSpPr txBox="1"/>
      </xdr:nvSpPr>
      <xdr:spPr>
        <a:xfrm>
          <a:off x="3836044" y="538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103099</xdr:rowOff>
    </xdr:from>
    <xdr:ext cx="405111" cy="259045"/>
    <xdr:sp macro="" textlink="">
      <xdr:nvSpPr>
        <xdr:cNvPr id="96" name="n_2mainValue有形固定資産減価償却率">
          <a:extLst>
            <a:ext uri="{FF2B5EF4-FFF2-40B4-BE49-F238E27FC236}">
              <a16:creationId xmlns:a16="http://schemas.microsoft.com/office/drawing/2014/main" id="{DEB8185E-CD0A-43D7-B88D-5D971D0C0C4E}"/>
            </a:ext>
          </a:extLst>
        </xdr:cNvPr>
        <xdr:cNvSpPr txBox="1"/>
      </xdr:nvSpPr>
      <xdr:spPr>
        <a:xfrm>
          <a:off x="3086744" y="533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56320</xdr:rowOff>
    </xdr:from>
    <xdr:ext cx="405111" cy="259045"/>
    <xdr:sp macro="" textlink="">
      <xdr:nvSpPr>
        <xdr:cNvPr id="97" name="n_3mainValue有形固定資産減価償却率">
          <a:extLst>
            <a:ext uri="{FF2B5EF4-FFF2-40B4-BE49-F238E27FC236}">
              <a16:creationId xmlns:a16="http://schemas.microsoft.com/office/drawing/2014/main" id="{A288D096-21CE-4C17-B2C3-E42F3DF259C7}"/>
            </a:ext>
          </a:extLst>
        </xdr:cNvPr>
        <xdr:cNvSpPr txBox="1"/>
      </xdr:nvSpPr>
      <xdr:spPr>
        <a:xfrm>
          <a:off x="2324744" y="528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27534</xdr:rowOff>
    </xdr:from>
    <xdr:ext cx="405111" cy="259045"/>
    <xdr:sp macro="" textlink="">
      <xdr:nvSpPr>
        <xdr:cNvPr id="98" name="n_4mainValue有形固定資産減価償却率">
          <a:extLst>
            <a:ext uri="{FF2B5EF4-FFF2-40B4-BE49-F238E27FC236}">
              <a16:creationId xmlns:a16="http://schemas.microsoft.com/office/drawing/2014/main" id="{B0D37D67-0170-45E8-A9F2-B85EE7517845}"/>
            </a:ext>
          </a:extLst>
        </xdr:cNvPr>
        <xdr:cNvSpPr txBox="1"/>
      </xdr:nvSpPr>
      <xdr:spPr>
        <a:xfrm>
          <a:off x="1562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8E71912-00A2-40CB-AA60-758BD47234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A429340E-CDDA-4596-AC09-5B12A6A2C2F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2150827-B0FD-44CE-8973-1B84367B19F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25FDBEC-AE01-4F15-BF92-5D479FFAEAC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E14C85E-C5B7-40C7-813C-175DE123FD1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22E5E10-6F0B-483B-BC8D-F9668924CA9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CE7C83F-20A8-4CBD-AFA6-45E577EE3C6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01F183C-60B3-44DA-9F19-D0FBFABA820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FFC3B2E-FB06-4E11-BF35-31BB13B008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03C5FDA-941A-4112-8DE1-0E512C89324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B48BD00-3CE4-44DF-B4CF-6978845AAC6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20B48E8-C220-4A68-8393-CBA3FCF9693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D0567A6-10A5-45B7-B606-0566F5F3F6F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年度にかけて減少傾向にあり、令和元年度続けて類似団体平均値より下回っている。</a:t>
          </a:r>
        </a:p>
        <a:p>
          <a:r>
            <a:rPr kumimoji="1" lang="ja-JP" altLang="en-US" sz="1100">
              <a:latin typeface="ＭＳ Ｐゴシック" panose="020B0600070205080204" pitchFamily="50" charset="-128"/>
              <a:ea typeface="ＭＳ Ｐゴシック" panose="020B0600070205080204" pitchFamily="50" charset="-128"/>
            </a:rPr>
            <a:t>　これは、地方債発行よりも償還が上回る状態を維持していくことが出来たことを表しており、行政運営としては良い傾向であるといえる。</a:t>
          </a:r>
        </a:p>
        <a:p>
          <a:r>
            <a:rPr kumimoji="1" lang="ja-JP" altLang="en-US" sz="1100">
              <a:latin typeface="ＭＳ Ｐゴシック" panose="020B0600070205080204" pitchFamily="50" charset="-128"/>
              <a:ea typeface="ＭＳ Ｐゴシック" panose="020B0600070205080204" pitchFamily="50" charset="-128"/>
            </a:rPr>
            <a:t>　今後もこの比率を適正に維持していくように努める。</a:t>
          </a: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3A710EC-257E-4BA6-8EBA-E56E5C8E911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BDC341D-A690-4435-A09B-D339E00FF84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68E11BC-7E97-4FEE-B5AA-09A69974170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251FE6A-38D9-479B-8341-87DFCDA42A0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525C263C-C821-4FA3-B709-E3B001A28CF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1B0BDC4-7D88-47BA-A2FA-90992607CAE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8DBF999-069D-414D-8BD8-6223B2467A1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A07AF2C-B67D-4222-BD85-FDA8A20FDEC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6A0F99D5-F308-4283-9CC8-51CE54A16AF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B9AE4EE-3F2F-49FD-8D0B-63787184346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9DE3546-5367-4A59-A177-F592DB27EEF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C6BBCF2-BEDC-48A6-B418-08BAE0806F1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BDC41E6-0643-439B-B615-6D1C77F3C45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F2F9122-E212-4787-AF2D-C44A565EC17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6A5F8C1-E7A2-49E9-9097-F3384AF5FDA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27" name="直線コネクタ 126">
          <a:extLst>
            <a:ext uri="{FF2B5EF4-FFF2-40B4-BE49-F238E27FC236}">
              <a16:creationId xmlns:a16="http://schemas.microsoft.com/office/drawing/2014/main" id="{F68CE2CD-2F94-4A33-8BE8-63A0A013586E}"/>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28" name="債務償還比率最小値テキスト">
          <a:extLst>
            <a:ext uri="{FF2B5EF4-FFF2-40B4-BE49-F238E27FC236}">
              <a16:creationId xmlns:a16="http://schemas.microsoft.com/office/drawing/2014/main" id="{EC316C85-CC49-4C73-9366-CD819B74B5C7}"/>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29" name="直線コネクタ 128">
          <a:extLst>
            <a:ext uri="{FF2B5EF4-FFF2-40B4-BE49-F238E27FC236}">
              <a16:creationId xmlns:a16="http://schemas.microsoft.com/office/drawing/2014/main" id="{7919D1DC-0710-488C-A26D-B8E4562A1048}"/>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92E704CB-F98C-4875-84E8-1412657EEAF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B46F49B9-E93B-4EE1-A080-3558C4E99CF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2" name="債務償還比率平均値テキスト">
          <a:extLst>
            <a:ext uri="{FF2B5EF4-FFF2-40B4-BE49-F238E27FC236}">
              <a16:creationId xmlns:a16="http://schemas.microsoft.com/office/drawing/2014/main" id="{BE305EF9-8D8D-46B1-9A8C-04B513B63D62}"/>
            </a:ext>
          </a:extLst>
        </xdr:cNvPr>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3" name="フローチャート: 判断 132">
          <a:extLst>
            <a:ext uri="{FF2B5EF4-FFF2-40B4-BE49-F238E27FC236}">
              <a16:creationId xmlns:a16="http://schemas.microsoft.com/office/drawing/2014/main" id="{BF1A57EF-8099-4829-9EE0-42ED7F6F611C}"/>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4" name="フローチャート: 判断 133">
          <a:extLst>
            <a:ext uri="{FF2B5EF4-FFF2-40B4-BE49-F238E27FC236}">
              <a16:creationId xmlns:a16="http://schemas.microsoft.com/office/drawing/2014/main" id="{46613882-2DBC-4CF1-B6C6-F655AC9C1016}"/>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5" name="フローチャート: 判断 134">
          <a:extLst>
            <a:ext uri="{FF2B5EF4-FFF2-40B4-BE49-F238E27FC236}">
              <a16:creationId xmlns:a16="http://schemas.microsoft.com/office/drawing/2014/main" id="{8D87414D-7AF8-4DF7-A873-2C8CBA76E205}"/>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36" name="フローチャート: 判断 135">
          <a:extLst>
            <a:ext uri="{FF2B5EF4-FFF2-40B4-BE49-F238E27FC236}">
              <a16:creationId xmlns:a16="http://schemas.microsoft.com/office/drawing/2014/main" id="{52674997-7CE9-4814-8820-CFB3B9D30D48}"/>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37" name="フローチャート: 判断 136">
          <a:extLst>
            <a:ext uri="{FF2B5EF4-FFF2-40B4-BE49-F238E27FC236}">
              <a16:creationId xmlns:a16="http://schemas.microsoft.com/office/drawing/2014/main" id="{21EC15F4-F028-4DFB-95D3-AE38D74851ED}"/>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C5273FE-9EB7-4A36-8551-FB050622A5E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82EE4DB-999E-454B-9A4F-C3EB5F0B2E4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FF19C1E-7D07-4510-9B10-2E7852D8ADB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AB8F2B2-EF72-4121-8B3D-91CF7C3B956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36E15FF-831E-4D30-ABB8-9158F7ADAE0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92082</xdr:rowOff>
    </xdr:from>
    <xdr:to>
      <xdr:col>76</xdr:col>
      <xdr:colOff>73025</xdr:colOff>
      <xdr:row>29</xdr:row>
      <xdr:rowOff>22232</xdr:rowOff>
    </xdr:to>
    <xdr:sp macro="" textlink="">
      <xdr:nvSpPr>
        <xdr:cNvPr id="143" name="楕円 142">
          <a:extLst>
            <a:ext uri="{FF2B5EF4-FFF2-40B4-BE49-F238E27FC236}">
              <a16:creationId xmlns:a16="http://schemas.microsoft.com/office/drawing/2014/main" id="{BC899657-CE01-4D01-BE91-AA568EC03A4F}"/>
            </a:ext>
          </a:extLst>
        </xdr:cNvPr>
        <xdr:cNvSpPr/>
      </xdr:nvSpPr>
      <xdr:spPr>
        <a:xfrm>
          <a:off x="14744700" y="566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114959</xdr:rowOff>
    </xdr:from>
    <xdr:ext cx="469744" cy="259045"/>
    <xdr:sp macro="" textlink="">
      <xdr:nvSpPr>
        <xdr:cNvPr id="144" name="債務償還比率該当値テキスト">
          <a:extLst>
            <a:ext uri="{FF2B5EF4-FFF2-40B4-BE49-F238E27FC236}">
              <a16:creationId xmlns:a16="http://schemas.microsoft.com/office/drawing/2014/main" id="{032117BC-5A6E-49A0-969C-AC2EA0E115D7}"/>
            </a:ext>
          </a:extLst>
        </xdr:cNvPr>
        <xdr:cNvSpPr txBox="1"/>
      </xdr:nvSpPr>
      <xdr:spPr>
        <a:xfrm>
          <a:off x="14846300" y="551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111633</xdr:rowOff>
    </xdr:from>
    <xdr:to>
      <xdr:col>72</xdr:col>
      <xdr:colOff>123825</xdr:colOff>
      <xdr:row>29</xdr:row>
      <xdr:rowOff>41783</xdr:rowOff>
    </xdr:to>
    <xdr:sp macro="" textlink="">
      <xdr:nvSpPr>
        <xdr:cNvPr id="145" name="楕円 144">
          <a:extLst>
            <a:ext uri="{FF2B5EF4-FFF2-40B4-BE49-F238E27FC236}">
              <a16:creationId xmlns:a16="http://schemas.microsoft.com/office/drawing/2014/main" id="{0C6FA978-CAC7-4F81-8158-99D5780C9E6F}"/>
            </a:ext>
          </a:extLst>
        </xdr:cNvPr>
        <xdr:cNvSpPr/>
      </xdr:nvSpPr>
      <xdr:spPr>
        <a:xfrm>
          <a:off x="14033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142882</xdr:rowOff>
    </xdr:from>
    <xdr:to>
      <xdr:col>76</xdr:col>
      <xdr:colOff>22225</xdr:colOff>
      <xdr:row>28</xdr:row>
      <xdr:rowOff>162433</xdr:rowOff>
    </xdr:to>
    <xdr:cxnSp macro="">
      <xdr:nvCxnSpPr>
        <xdr:cNvPr id="146" name="直線コネクタ 145">
          <a:extLst>
            <a:ext uri="{FF2B5EF4-FFF2-40B4-BE49-F238E27FC236}">
              <a16:creationId xmlns:a16="http://schemas.microsoft.com/office/drawing/2014/main" id="{0C794A17-28EE-4414-81FC-5B9DF70F41B8}"/>
            </a:ext>
          </a:extLst>
        </xdr:cNvPr>
        <xdr:cNvCxnSpPr/>
      </xdr:nvCxnSpPr>
      <xdr:spPr>
        <a:xfrm flipV="1">
          <a:off x="14084300" y="5715007"/>
          <a:ext cx="7112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80758</xdr:rowOff>
    </xdr:from>
    <xdr:to>
      <xdr:col>68</xdr:col>
      <xdr:colOff>123825</xdr:colOff>
      <xdr:row>30</xdr:row>
      <xdr:rowOff>10908</xdr:rowOff>
    </xdr:to>
    <xdr:sp macro="" textlink="">
      <xdr:nvSpPr>
        <xdr:cNvPr id="147" name="楕円 146">
          <a:extLst>
            <a:ext uri="{FF2B5EF4-FFF2-40B4-BE49-F238E27FC236}">
              <a16:creationId xmlns:a16="http://schemas.microsoft.com/office/drawing/2014/main" id="{E5AE00D7-EB1B-4F1C-B73B-43AD4F48603C}"/>
            </a:ext>
          </a:extLst>
        </xdr:cNvPr>
        <xdr:cNvSpPr/>
      </xdr:nvSpPr>
      <xdr:spPr>
        <a:xfrm>
          <a:off x="13271500" y="5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162433</xdr:rowOff>
    </xdr:from>
    <xdr:to>
      <xdr:col>72</xdr:col>
      <xdr:colOff>73025</xdr:colOff>
      <xdr:row>29</xdr:row>
      <xdr:rowOff>131558</xdr:rowOff>
    </xdr:to>
    <xdr:cxnSp macro="">
      <xdr:nvCxnSpPr>
        <xdr:cNvPr id="148" name="直線コネクタ 147">
          <a:extLst>
            <a:ext uri="{FF2B5EF4-FFF2-40B4-BE49-F238E27FC236}">
              <a16:creationId xmlns:a16="http://schemas.microsoft.com/office/drawing/2014/main" id="{376AEC9C-CA50-4B0C-A31B-119FD84FBD01}"/>
            </a:ext>
          </a:extLst>
        </xdr:cNvPr>
        <xdr:cNvCxnSpPr/>
      </xdr:nvCxnSpPr>
      <xdr:spPr>
        <a:xfrm flipV="1">
          <a:off x="13322300" y="5734558"/>
          <a:ext cx="762000" cy="1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35729</xdr:rowOff>
    </xdr:from>
    <xdr:to>
      <xdr:col>64</xdr:col>
      <xdr:colOff>123825</xdr:colOff>
      <xdr:row>30</xdr:row>
      <xdr:rowOff>137329</xdr:rowOff>
    </xdr:to>
    <xdr:sp macro="" textlink="">
      <xdr:nvSpPr>
        <xdr:cNvPr id="149" name="楕円 148">
          <a:extLst>
            <a:ext uri="{FF2B5EF4-FFF2-40B4-BE49-F238E27FC236}">
              <a16:creationId xmlns:a16="http://schemas.microsoft.com/office/drawing/2014/main" id="{3D913669-EC56-42CA-80AF-13AB8D300DD5}"/>
            </a:ext>
          </a:extLst>
        </xdr:cNvPr>
        <xdr:cNvSpPr/>
      </xdr:nvSpPr>
      <xdr:spPr>
        <a:xfrm>
          <a:off x="12509500" y="595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131558</xdr:rowOff>
    </xdr:from>
    <xdr:to>
      <xdr:col>68</xdr:col>
      <xdr:colOff>73025</xdr:colOff>
      <xdr:row>30</xdr:row>
      <xdr:rowOff>86529</xdr:rowOff>
    </xdr:to>
    <xdr:cxnSp macro="">
      <xdr:nvCxnSpPr>
        <xdr:cNvPr id="150" name="直線コネクタ 149">
          <a:extLst>
            <a:ext uri="{FF2B5EF4-FFF2-40B4-BE49-F238E27FC236}">
              <a16:creationId xmlns:a16="http://schemas.microsoft.com/office/drawing/2014/main" id="{D0535DB5-DE67-4CE8-8649-450641AA7709}"/>
            </a:ext>
          </a:extLst>
        </xdr:cNvPr>
        <xdr:cNvCxnSpPr/>
      </xdr:nvCxnSpPr>
      <xdr:spPr>
        <a:xfrm flipV="1">
          <a:off x="12560300" y="5875133"/>
          <a:ext cx="762000" cy="12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90544</xdr:rowOff>
    </xdr:from>
    <xdr:to>
      <xdr:col>60</xdr:col>
      <xdr:colOff>123825</xdr:colOff>
      <xdr:row>31</xdr:row>
      <xdr:rowOff>20694</xdr:rowOff>
    </xdr:to>
    <xdr:sp macro="" textlink="">
      <xdr:nvSpPr>
        <xdr:cNvPr id="151" name="楕円 150">
          <a:extLst>
            <a:ext uri="{FF2B5EF4-FFF2-40B4-BE49-F238E27FC236}">
              <a16:creationId xmlns:a16="http://schemas.microsoft.com/office/drawing/2014/main" id="{47BF0A35-22F3-4F8C-88DE-D19B72F5FD49}"/>
            </a:ext>
          </a:extLst>
        </xdr:cNvPr>
        <xdr:cNvSpPr/>
      </xdr:nvSpPr>
      <xdr:spPr>
        <a:xfrm>
          <a:off x="11747500" y="60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86529</xdr:rowOff>
    </xdr:from>
    <xdr:to>
      <xdr:col>64</xdr:col>
      <xdr:colOff>73025</xdr:colOff>
      <xdr:row>30</xdr:row>
      <xdr:rowOff>141344</xdr:rowOff>
    </xdr:to>
    <xdr:cxnSp macro="">
      <xdr:nvCxnSpPr>
        <xdr:cNvPr id="152" name="直線コネクタ 151">
          <a:extLst>
            <a:ext uri="{FF2B5EF4-FFF2-40B4-BE49-F238E27FC236}">
              <a16:creationId xmlns:a16="http://schemas.microsoft.com/office/drawing/2014/main" id="{EDD0B817-EBC9-4E15-B456-10D41016F4B8}"/>
            </a:ext>
          </a:extLst>
        </xdr:cNvPr>
        <xdr:cNvCxnSpPr/>
      </xdr:nvCxnSpPr>
      <xdr:spPr>
        <a:xfrm flipV="1">
          <a:off x="11798300" y="6001554"/>
          <a:ext cx="762000" cy="5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3" name="n_1aveValue債務償還比率">
          <a:extLst>
            <a:ext uri="{FF2B5EF4-FFF2-40B4-BE49-F238E27FC236}">
              <a16:creationId xmlns:a16="http://schemas.microsoft.com/office/drawing/2014/main" id="{DAFB986D-3231-4F89-B4BE-9A7787DED3A9}"/>
            </a:ext>
          </a:extLst>
        </xdr:cNvPr>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54" name="n_2aveValue債務償還比率">
          <a:extLst>
            <a:ext uri="{FF2B5EF4-FFF2-40B4-BE49-F238E27FC236}">
              <a16:creationId xmlns:a16="http://schemas.microsoft.com/office/drawing/2014/main" id="{6F94CF24-E53D-41B7-A083-AA1DD8769E82}"/>
            </a:ext>
          </a:extLst>
        </xdr:cNvPr>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55" name="n_3aveValue債務償還比率">
          <a:extLst>
            <a:ext uri="{FF2B5EF4-FFF2-40B4-BE49-F238E27FC236}">
              <a16:creationId xmlns:a16="http://schemas.microsoft.com/office/drawing/2014/main" id="{EEA4D50C-8AC3-4937-8823-76095AE2B894}"/>
            </a:ext>
          </a:extLst>
        </xdr:cNvPr>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56" name="n_4aveValue債務償還比率">
          <a:extLst>
            <a:ext uri="{FF2B5EF4-FFF2-40B4-BE49-F238E27FC236}">
              <a16:creationId xmlns:a16="http://schemas.microsoft.com/office/drawing/2014/main" id="{576F77BA-7380-4146-B963-EEBB8FE36C8D}"/>
            </a:ext>
          </a:extLst>
        </xdr:cNvPr>
        <xdr:cNvSpPr txBox="1"/>
      </xdr:nvSpPr>
      <xdr:spPr>
        <a:xfrm>
          <a:off x="11563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58310</xdr:rowOff>
    </xdr:from>
    <xdr:ext cx="469744" cy="259045"/>
    <xdr:sp macro="" textlink="">
      <xdr:nvSpPr>
        <xdr:cNvPr id="157" name="n_1mainValue債務償還比率">
          <a:extLst>
            <a:ext uri="{FF2B5EF4-FFF2-40B4-BE49-F238E27FC236}">
              <a16:creationId xmlns:a16="http://schemas.microsoft.com/office/drawing/2014/main" id="{FA90C098-7DE6-4E42-B691-44B4934C4100}"/>
            </a:ext>
          </a:extLst>
        </xdr:cNvPr>
        <xdr:cNvSpPr txBox="1"/>
      </xdr:nvSpPr>
      <xdr:spPr>
        <a:xfrm>
          <a:off x="13836727" y="545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27435</xdr:rowOff>
    </xdr:from>
    <xdr:ext cx="469744" cy="259045"/>
    <xdr:sp macro="" textlink="">
      <xdr:nvSpPr>
        <xdr:cNvPr id="158" name="n_2mainValue債務償還比率">
          <a:extLst>
            <a:ext uri="{FF2B5EF4-FFF2-40B4-BE49-F238E27FC236}">
              <a16:creationId xmlns:a16="http://schemas.microsoft.com/office/drawing/2014/main" id="{0678982C-145C-4B93-BA86-44C6E19C1B38}"/>
            </a:ext>
          </a:extLst>
        </xdr:cNvPr>
        <xdr:cNvSpPr txBox="1"/>
      </xdr:nvSpPr>
      <xdr:spPr>
        <a:xfrm>
          <a:off x="13087427" y="559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153856</xdr:rowOff>
    </xdr:from>
    <xdr:ext cx="469744" cy="259045"/>
    <xdr:sp macro="" textlink="">
      <xdr:nvSpPr>
        <xdr:cNvPr id="159" name="n_3mainValue債務償還比率">
          <a:extLst>
            <a:ext uri="{FF2B5EF4-FFF2-40B4-BE49-F238E27FC236}">
              <a16:creationId xmlns:a16="http://schemas.microsoft.com/office/drawing/2014/main" id="{A8939347-7226-4799-92C2-B78947A00D9B}"/>
            </a:ext>
          </a:extLst>
        </xdr:cNvPr>
        <xdr:cNvSpPr txBox="1"/>
      </xdr:nvSpPr>
      <xdr:spPr>
        <a:xfrm>
          <a:off x="12325427" y="572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11821</xdr:rowOff>
    </xdr:from>
    <xdr:ext cx="469744" cy="259045"/>
    <xdr:sp macro="" textlink="">
      <xdr:nvSpPr>
        <xdr:cNvPr id="160" name="n_4mainValue債務償還比率">
          <a:extLst>
            <a:ext uri="{FF2B5EF4-FFF2-40B4-BE49-F238E27FC236}">
              <a16:creationId xmlns:a16="http://schemas.microsoft.com/office/drawing/2014/main" id="{6A85ECBF-53AA-4C5A-97D1-F2126A8659BF}"/>
            </a:ext>
          </a:extLst>
        </xdr:cNvPr>
        <xdr:cNvSpPr txBox="1"/>
      </xdr:nvSpPr>
      <xdr:spPr>
        <a:xfrm>
          <a:off x="11563427" y="609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1ADA23A-D185-4204-ABCB-9C6098B69B4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1AFBF56-D981-4052-89F9-B46929141F9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5F43D25-7A69-4B50-9AFA-0AD9F2A995B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951F5B4-161B-45B8-9ED2-022ED7CEE0D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AAE34B5-8833-4611-B834-A14B06DBB21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ACB1B5E-86DA-4D17-8C98-8F13A6F763F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C367B6-5554-48EC-ABBF-600A1CCE0C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E7514A-A793-4161-9150-49B10D19A8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269F39-34FC-49FE-9E8A-537B93CA85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961DF12-93D2-4B42-895A-431C20E1A9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5076B1-2A1C-4590-91B8-C5F46EEEE0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9FC176-D1AD-4E7B-826A-EA0914884B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1E01772-B186-425B-A196-646173AC090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B76ABB-3940-46B7-8AA4-9BA766AEA6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251D3C6-998F-4411-A0DA-BE05988D3B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4E2F5C-412C-4F47-9B9A-D28B80AE40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29AAF0-F60D-4C40-86FB-F55007A134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F72F17-8D1E-4B8E-ACC9-561C0B7C6BF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A3A731-8D1F-4345-850D-47FC8F0F1D3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D5D05E-9F9D-470D-9F22-61998DAFFA6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CD827F-995E-4755-8D6D-97E9905BF76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C95725-45C3-415A-A0A1-636FD5E1902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035FF2-C8E0-40E2-B64C-731A5F3649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7F38E0-9DFE-43BB-84DC-7B512D3360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0CBEAC-86D7-4269-9D89-037882F0A5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6A0E86-F97B-45D0-92E0-E3D10352F4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A80EC5-2CED-4DE9-9930-DF143E1E8B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AD05AC-43C6-40D8-852A-48DED3E466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C36186-6554-43CD-9938-59496E48821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AEAEDA-1713-4506-9B42-02C00B716C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D37340-570B-4AD2-802F-5445F1943A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0BB08D-863A-4A6A-9617-3653C33763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2E0122-8FD3-4FF8-AAEA-303603974F3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5630DF-F6A7-45CE-99A5-0BD3B46760F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D96ABD6-A6EA-4581-BC93-812C2D02D8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D51F9E7-EEC6-452C-85D6-432E260FCB0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C12BF2A-7FFC-4FCF-B820-F932072D27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D14C1F-6B00-4CF4-B101-0AAFEB766B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68F015-8176-4486-8ACE-170CD1DBCF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2E87F1E-AAFD-4E6F-8176-CFEADBD42F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939ED9-195A-4E5B-AC87-51A2D6327C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967A1D-9A25-4FDE-962A-59E2D4D3AB4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FE0B16-A1FC-47B2-9F17-B0CDE2AA22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7F409B-F5B3-4A29-A5D9-6395C67DB71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8CFC63-2706-4B89-9951-3349FBFE63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13E774-3D6E-4235-8806-8697E89E0F6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926F2C-EDC2-4ADE-B698-9EBE14466A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FFAC24-EE42-444F-A640-F47EDF8EB3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570D188-23A3-42E5-B1BB-9D0A7C65B82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54DBCF3-7D59-47B6-9C4A-477B175248C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E0F1DF9-60E2-4B1A-9C05-B608F33F47D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046B1B-330E-4A27-84FC-EB968F53DF9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76ACD6B-885C-4AAF-927A-D90CDB63411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20C4DB6-B006-42EF-9054-F36950C07F3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D05B4DC-AD48-4923-82D6-90F26BF76AC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0EAC34F-00F7-4939-A441-8FAB6F30693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CBB5875-58FF-421F-8553-497644644FE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9780A1B-A39E-4153-B961-29BBC4AD3DE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7C33528-67C8-4E32-9753-862BD04209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AD83BDF-07A5-48C9-99C2-60E442DEBD1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5B200B5-E1E3-4B8C-9374-5A2B5D3B3C7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7E51F99E-F6E9-45CB-AC00-3095E69A7C12}"/>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A70EED56-AB9C-4C8C-A9A9-36C8ADC6F8BD}"/>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58498BF6-CC59-4E2F-91CC-DA85D94348E5}"/>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68E2E578-EF30-4045-BED2-0366E68C51C9}"/>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E4498864-6BC6-4772-AF56-08B86307B00A}"/>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52133BE3-4602-4004-BAB0-19EAF0167534}"/>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0FEC04F8-930C-4A7C-B86F-3635C8581956}"/>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A1AC6DAC-CDFE-443E-BB90-C09FF8D94C1A}"/>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9EBEF753-DF77-4259-9112-216A3FC4CFB0}"/>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36FBD493-2F83-423F-9CA0-6A0A78C864AC}"/>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F81A5AEC-31B0-4AE0-A54E-64679393389E}"/>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F1BA8F-239D-4F4A-A126-D4C528345B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92CBED2-1EE9-4E78-91E2-700CF31135D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63326D-FB60-4792-BC85-BCEA83EDDF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EDC2EE-C1F0-42C0-88FD-0D8258AF62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8DB850-339D-486F-B99F-F739A525706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73" name="楕円 72">
          <a:extLst>
            <a:ext uri="{FF2B5EF4-FFF2-40B4-BE49-F238E27FC236}">
              <a16:creationId xmlns:a16="http://schemas.microsoft.com/office/drawing/2014/main" id="{CDD5472F-42C1-4F43-9122-29672BDDC756}"/>
            </a:ext>
          </a:extLst>
        </xdr:cNvPr>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160672</xdr:rowOff>
    </xdr:from>
    <xdr:ext cx="405111" cy="259045"/>
    <xdr:sp macro="" textlink="">
      <xdr:nvSpPr>
        <xdr:cNvPr id="74" name="【道路】&#10;有形固定資産減価償却率該当値テキスト">
          <a:extLst>
            <a:ext uri="{FF2B5EF4-FFF2-40B4-BE49-F238E27FC236}">
              <a16:creationId xmlns:a16="http://schemas.microsoft.com/office/drawing/2014/main" id="{FC93DB75-4F1A-4C50-8072-04E138D571C7}"/>
            </a:ext>
          </a:extLst>
        </xdr:cNvPr>
        <xdr:cNvSpPr txBox="1"/>
      </xdr:nvSpPr>
      <xdr:spPr>
        <a:xfrm>
          <a:off x="4673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5" name="楕円 74">
          <a:extLst>
            <a:ext uri="{FF2B5EF4-FFF2-40B4-BE49-F238E27FC236}">
              <a16:creationId xmlns:a16="http://schemas.microsoft.com/office/drawing/2014/main" id="{64C6684F-5EE4-4FA9-94E4-42ECDC83284E}"/>
            </a:ext>
          </a:extLst>
        </xdr:cNvPr>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17145</xdr:rowOff>
    </xdr:to>
    <xdr:cxnSp macro="">
      <xdr:nvCxnSpPr>
        <xdr:cNvPr id="76" name="直線コネクタ 75">
          <a:extLst>
            <a:ext uri="{FF2B5EF4-FFF2-40B4-BE49-F238E27FC236}">
              <a16:creationId xmlns:a16="http://schemas.microsoft.com/office/drawing/2014/main" id="{3D00B0CB-660F-493E-99AD-E5E13843891E}"/>
            </a:ext>
          </a:extLst>
        </xdr:cNvPr>
        <xdr:cNvCxnSpPr/>
      </xdr:nvCxnSpPr>
      <xdr:spPr>
        <a:xfrm>
          <a:off x="3797300" y="63169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a:extLst>
            <a:ext uri="{FF2B5EF4-FFF2-40B4-BE49-F238E27FC236}">
              <a16:creationId xmlns:a16="http://schemas.microsoft.com/office/drawing/2014/main" id="{0FF4FA43-B3B5-48BF-860B-FFC88FAA7A4F}"/>
            </a:ext>
          </a:extLst>
        </xdr:cNvPr>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144780</xdr:rowOff>
    </xdr:to>
    <xdr:cxnSp macro="">
      <xdr:nvCxnSpPr>
        <xdr:cNvPr id="78" name="直線コネクタ 77">
          <a:extLst>
            <a:ext uri="{FF2B5EF4-FFF2-40B4-BE49-F238E27FC236}">
              <a16:creationId xmlns:a16="http://schemas.microsoft.com/office/drawing/2014/main" id="{C1BE6D1E-A112-4FF9-8A93-5E1C5B10FA1E}"/>
            </a:ext>
          </a:extLst>
        </xdr:cNvPr>
        <xdr:cNvCxnSpPr/>
      </xdr:nvCxnSpPr>
      <xdr:spPr>
        <a:xfrm>
          <a:off x="2908300" y="62922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55880</xdr:rowOff>
    </xdr:from>
    <xdr:to>
      <xdr:col>10</xdr:col>
      <xdr:colOff>165100</xdr:colOff>
      <xdr:row>36</xdr:row>
      <xdr:rowOff>157480</xdr:rowOff>
    </xdr:to>
    <xdr:sp macro="" textlink="">
      <xdr:nvSpPr>
        <xdr:cNvPr id="79" name="楕円 78">
          <a:extLst>
            <a:ext uri="{FF2B5EF4-FFF2-40B4-BE49-F238E27FC236}">
              <a16:creationId xmlns:a16="http://schemas.microsoft.com/office/drawing/2014/main" id="{E0950CCB-A6B3-4D99-8F28-40F4C5D049D8}"/>
            </a:ext>
          </a:extLst>
        </xdr:cNvPr>
        <xdr:cNvSpPr/>
      </xdr:nvSpPr>
      <xdr:spPr>
        <a:xfrm>
          <a:off x="1968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106680</xdr:rowOff>
    </xdr:from>
    <xdr:to>
      <xdr:col>15</xdr:col>
      <xdr:colOff>50800</xdr:colOff>
      <xdr:row>36</xdr:row>
      <xdr:rowOff>120015</xdr:rowOff>
    </xdr:to>
    <xdr:cxnSp macro="">
      <xdr:nvCxnSpPr>
        <xdr:cNvPr id="80" name="直線コネクタ 79">
          <a:extLst>
            <a:ext uri="{FF2B5EF4-FFF2-40B4-BE49-F238E27FC236}">
              <a16:creationId xmlns:a16="http://schemas.microsoft.com/office/drawing/2014/main" id="{09988638-DC1D-4C23-AA7E-586355051E97}"/>
            </a:ext>
          </a:extLst>
        </xdr:cNvPr>
        <xdr:cNvCxnSpPr/>
      </xdr:nvCxnSpPr>
      <xdr:spPr>
        <a:xfrm>
          <a:off x="2019300" y="62788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a:extLst>
            <a:ext uri="{FF2B5EF4-FFF2-40B4-BE49-F238E27FC236}">
              <a16:creationId xmlns:a16="http://schemas.microsoft.com/office/drawing/2014/main" id="{7F5AB2D3-44E7-4341-8099-B267B505081D}"/>
            </a:ext>
          </a:extLst>
        </xdr:cNvPr>
        <xdr:cNvSpPr/>
      </xdr:nvSpPr>
      <xdr:spPr>
        <a:xfrm>
          <a:off x="107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36</xdr:row>
      <xdr:rowOff>106680</xdr:rowOff>
    </xdr:to>
    <xdr:cxnSp macro="">
      <xdr:nvCxnSpPr>
        <xdr:cNvPr id="82" name="直線コネクタ 81">
          <a:extLst>
            <a:ext uri="{FF2B5EF4-FFF2-40B4-BE49-F238E27FC236}">
              <a16:creationId xmlns:a16="http://schemas.microsoft.com/office/drawing/2014/main" id="{28787A19-00DA-45AD-B2CE-789367635872}"/>
            </a:ext>
          </a:extLst>
        </xdr:cNvPr>
        <xdr:cNvCxnSpPr/>
      </xdr:nvCxnSpPr>
      <xdr:spPr>
        <a:xfrm>
          <a:off x="1130300" y="6275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C4C690B6-EF88-4EB4-8937-BDD5483310EA}"/>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C0F3AA63-F3D5-4D64-9B0A-3E1D76D5D29E}"/>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E08B0602-897C-489F-9DFA-8369AC6A08CF}"/>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1C54CCA1-E335-4188-9540-F54C69A551F9}"/>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7" name="n_1mainValue【道路】&#10;有形固定資産減価償却率">
          <a:extLst>
            <a:ext uri="{FF2B5EF4-FFF2-40B4-BE49-F238E27FC236}">
              <a16:creationId xmlns:a16="http://schemas.microsoft.com/office/drawing/2014/main" id="{D7A2D939-9A3B-4763-8227-A49DF7B4B5D0}"/>
            </a:ext>
          </a:extLst>
        </xdr:cNvPr>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88" name="n_2mainValue【道路】&#10;有形固定資産減価償却率">
          <a:extLst>
            <a:ext uri="{FF2B5EF4-FFF2-40B4-BE49-F238E27FC236}">
              <a16:creationId xmlns:a16="http://schemas.microsoft.com/office/drawing/2014/main" id="{843F026C-D30C-4C59-9F1B-20D55A2247F1}"/>
            </a:ext>
          </a:extLst>
        </xdr:cNvPr>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2557</xdr:rowOff>
    </xdr:from>
    <xdr:ext cx="405111" cy="259045"/>
    <xdr:sp macro="" textlink="">
      <xdr:nvSpPr>
        <xdr:cNvPr id="89" name="n_3mainValue【道路】&#10;有形固定資産減価償却率">
          <a:extLst>
            <a:ext uri="{FF2B5EF4-FFF2-40B4-BE49-F238E27FC236}">
              <a16:creationId xmlns:a16="http://schemas.microsoft.com/office/drawing/2014/main" id="{B090C284-47B9-4B5B-89C5-D428B732E7B5}"/>
            </a:ext>
          </a:extLst>
        </xdr:cNvPr>
        <xdr:cNvSpPr txBox="1"/>
      </xdr:nvSpPr>
      <xdr:spPr>
        <a:xfrm>
          <a:off x="1816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170197</xdr:rowOff>
    </xdr:from>
    <xdr:ext cx="405111" cy="259045"/>
    <xdr:sp macro="" textlink="">
      <xdr:nvSpPr>
        <xdr:cNvPr id="90" name="n_4mainValue【道路】&#10;有形固定資産減価償却率">
          <a:extLst>
            <a:ext uri="{FF2B5EF4-FFF2-40B4-BE49-F238E27FC236}">
              <a16:creationId xmlns:a16="http://schemas.microsoft.com/office/drawing/2014/main" id="{F9350B74-26A3-4780-9E02-C9E8A6121F66}"/>
            </a:ext>
          </a:extLst>
        </xdr:cNvPr>
        <xdr:cNvSpPr txBox="1"/>
      </xdr:nvSpPr>
      <xdr:spPr>
        <a:xfrm>
          <a:off x="927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560D448-96AA-4577-BF92-FC6AAF5CD2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2C4FAFF-C823-48B1-A256-D853D4ECC1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44F3EF7-81CA-44FF-8882-8B853B66ADD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BF4A0F0-8816-41EB-960B-9941B84339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BD03891-B3B4-4CC8-BEA0-159893FA617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BCF415B-9FF4-43EB-84B9-AD3EBCB296D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88DBAF-5ACD-4773-B71B-BA2E6671696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CC4B944-E069-442A-8FDE-427E3C3E66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5AE53E6-B5D2-4800-BF74-7F423B807E3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F3B1D87-4BB2-4716-8848-DE5A9E077F7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49436A6-3E45-4EAE-9C83-BB1A584CDF4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2DFC74C-F057-4A31-8D55-74443819AE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F853B45-AB47-4685-A9D3-36EC6511214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423A402-D66B-4B94-8810-BBCC64A1E11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7B7AE3D-9D91-4258-BD4B-06A3C126DFA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26A27B1-AABB-497D-A24B-F7BB846294C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689273F-E5C4-4E79-BC4F-B37CB02C7DB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67DE32C-2F9F-4EA7-A81A-391A588BC87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B17C4DA-A40C-4643-B896-55D31985BC5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A65514F2-D364-4ACC-951C-4B2F0F9120D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B3AB451-49B2-4391-99E2-C7EAE10941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BD75DF7-E3AF-42B0-80E9-B7071BBC2DF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1ED1C86-85F4-43C7-B2C4-53207DCF581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9278EFB4-EEFB-488C-9DBE-684A52DDFDA7}"/>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367E7C04-7B21-4D85-8709-BE78E4B800E1}"/>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1CC4FD3B-DC09-4FC4-9AF3-FFD73DBA1C89}"/>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F7D3E2A0-0352-464C-AFFE-FF1C6A797D4B}"/>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6C8738F3-EAF6-4E00-AE23-F10DE31DF713}"/>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3A2A841F-184A-48D9-90B7-6FE48A46C549}"/>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DB579D36-8AF7-4C08-ADD0-E66EF41562F2}"/>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3AB70ECD-1794-436E-AA0C-602BEDC27363}"/>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6178C092-494F-49BF-88A8-1DE96377CC6F}"/>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68D46777-3A23-4407-B246-0E8BA32C8A9F}"/>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2128B920-B062-4A9A-97DA-539CF68C11B9}"/>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D457C06-D2E2-455A-B5D3-640FBB7A22D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EC36FE-0A9C-481B-A920-D2490DACB1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3E874C7-CFD5-42CB-8D1F-EB8754FDA42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669C97-BC2F-46EB-B557-F3E1148C9AA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BF59AE8-CD0F-4A7D-99AD-01CFF09253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169342</xdr:rowOff>
    </xdr:from>
    <xdr:to>
      <xdr:col>55</xdr:col>
      <xdr:colOff>50800</xdr:colOff>
      <xdr:row>40</xdr:row>
      <xdr:rowOff>99492</xdr:rowOff>
    </xdr:to>
    <xdr:sp macro="" textlink="">
      <xdr:nvSpPr>
        <xdr:cNvPr id="130" name="楕円 129">
          <a:extLst>
            <a:ext uri="{FF2B5EF4-FFF2-40B4-BE49-F238E27FC236}">
              <a16:creationId xmlns:a16="http://schemas.microsoft.com/office/drawing/2014/main" id="{471F4638-1378-4724-9125-20235FB3B755}"/>
            </a:ext>
          </a:extLst>
        </xdr:cNvPr>
        <xdr:cNvSpPr/>
      </xdr:nvSpPr>
      <xdr:spPr>
        <a:xfrm>
          <a:off x="10426700" y="6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147769</xdr:rowOff>
    </xdr:from>
    <xdr:ext cx="469744" cy="259045"/>
    <xdr:sp macro="" textlink="">
      <xdr:nvSpPr>
        <xdr:cNvPr id="131" name="【道路】&#10;一人当たり延長該当値テキスト">
          <a:extLst>
            <a:ext uri="{FF2B5EF4-FFF2-40B4-BE49-F238E27FC236}">
              <a16:creationId xmlns:a16="http://schemas.microsoft.com/office/drawing/2014/main" id="{8C40FE29-6014-41F3-A0D5-EE5B1F4F0057}"/>
            </a:ext>
          </a:extLst>
        </xdr:cNvPr>
        <xdr:cNvSpPr txBox="1"/>
      </xdr:nvSpPr>
      <xdr:spPr>
        <a:xfrm>
          <a:off x="10515600" y="683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164427</xdr:rowOff>
    </xdr:from>
    <xdr:to>
      <xdr:col>50</xdr:col>
      <xdr:colOff>165100</xdr:colOff>
      <xdr:row>40</xdr:row>
      <xdr:rowOff>94577</xdr:rowOff>
    </xdr:to>
    <xdr:sp macro="" textlink="">
      <xdr:nvSpPr>
        <xdr:cNvPr id="132" name="楕円 131">
          <a:extLst>
            <a:ext uri="{FF2B5EF4-FFF2-40B4-BE49-F238E27FC236}">
              <a16:creationId xmlns:a16="http://schemas.microsoft.com/office/drawing/2014/main" id="{D01CF970-7D7B-4F74-B089-79EEB3544914}"/>
            </a:ext>
          </a:extLst>
        </xdr:cNvPr>
        <xdr:cNvSpPr/>
      </xdr:nvSpPr>
      <xdr:spPr>
        <a:xfrm>
          <a:off x="9588500" y="68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43777</xdr:rowOff>
    </xdr:from>
    <xdr:to>
      <xdr:col>55</xdr:col>
      <xdr:colOff>0</xdr:colOff>
      <xdr:row>40</xdr:row>
      <xdr:rowOff>48692</xdr:rowOff>
    </xdr:to>
    <xdr:cxnSp macro="">
      <xdr:nvCxnSpPr>
        <xdr:cNvPr id="133" name="直線コネクタ 132">
          <a:extLst>
            <a:ext uri="{FF2B5EF4-FFF2-40B4-BE49-F238E27FC236}">
              <a16:creationId xmlns:a16="http://schemas.microsoft.com/office/drawing/2014/main" id="{1D3BC974-C50B-451E-B4A4-970158BBD38E}"/>
            </a:ext>
          </a:extLst>
        </xdr:cNvPr>
        <xdr:cNvCxnSpPr/>
      </xdr:nvCxnSpPr>
      <xdr:spPr>
        <a:xfrm>
          <a:off x="9639300" y="6901777"/>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161607</xdr:rowOff>
    </xdr:from>
    <xdr:to>
      <xdr:col>46</xdr:col>
      <xdr:colOff>38100</xdr:colOff>
      <xdr:row>40</xdr:row>
      <xdr:rowOff>91757</xdr:rowOff>
    </xdr:to>
    <xdr:sp macro="" textlink="">
      <xdr:nvSpPr>
        <xdr:cNvPr id="134" name="楕円 133">
          <a:extLst>
            <a:ext uri="{FF2B5EF4-FFF2-40B4-BE49-F238E27FC236}">
              <a16:creationId xmlns:a16="http://schemas.microsoft.com/office/drawing/2014/main" id="{1D144F7A-04AD-433D-8CE3-EF86C7814BF2}"/>
            </a:ext>
          </a:extLst>
        </xdr:cNvPr>
        <xdr:cNvSpPr/>
      </xdr:nvSpPr>
      <xdr:spPr>
        <a:xfrm>
          <a:off x="8699500" y="68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40957</xdr:rowOff>
    </xdr:from>
    <xdr:to>
      <xdr:col>50</xdr:col>
      <xdr:colOff>114300</xdr:colOff>
      <xdr:row>40</xdr:row>
      <xdr:rowOff>43777</xdr:rowOff>
    </xdr:to>
    <xdr:cxnSp macro="">
      <xdr:nvCxnSpPr>
        <xdr:cNvPr id="135" name="直線コネクタ 134">
          <a:extLst>
            <a:ext uri="{FF2B5EF4-FFF2-40B4-BE49-F238E27FC236}">
              <a16:creationId xmlns:a16="http://schemas.microsoft.com/office/drawing/2014/main" id="{B46DB4B8-E365-4F18-947C-FA9A6BD741B2}"/>
            </a:ext>
          </a:extLst>
        </xdr:cNvPr>
        <xdr:cNvCxnSpPr/>
      </xdr:nvCxnSpPr>
      <xdr:spPr>
        <a:xfrm>
          <a:off x="8750300" y="689895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161951</xdr:rowOff>
    </xdr:from>
    <xdr:to>
      <xdr:col>41</xdr:col>
      <xdr:colOff>101600</xdr:colOff>
      <xdr:row>40</xdr:row>
      <xdr:rowOff>92101</xdr:rowOff>
    </xdr:to>
    <xdr:sp macro="" textlink="">
      <xdr:nvSpPr>
        <xdr:cNvPr id="136" name="楕円 135">
          <a:extLst>
            <a:ext uri="{FF2B5EF4-FFF2-40B4-BE49-F238E27FC236}">
              <a16:creationId xmlns:a16="http://schemas.microsoft.com/office/drawing/2014/main" id="{9C896B4F-704F-49C2-9945-D868A8F3C6A8}"/>
            </a:ext>
          </a:extLst>
        </xdr:cNvPr>
        <xdr:cNvSpPr/>
      </xdr:nvSpPr>
      <xdr:spPr>
        <a:xfrm>
          <a:off x="7810500" y="68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40957</xdr:rowOff>
    </xdr:from>
    <xdr:to>
      <xdr:col>45</xdr:col>
      <xdr:colOff>177800</xdr:colOff>
      <xdr:row>40</xdr:row>
      <xdr:rowOff>41301</xdr:rowOff>
    </xdr:to>
    <xdr:cxnSp macro="">
      <xdr:nvCxnSpPr>
        <xdr:cNvPr id="137" name="直線コネクタ 136">
          <a:extLst>
            <a:ext uri="{FF2B5EF4-FFF2-40B4-BE49-F238E27FC236}">
              <a16:creationId xmlns:a16="http://schemas.microsoft.com/office/drawing/2014/main" id="{0342CA11-54BF-4ADE-BB61-6985F5AB5E36}"/>
            </a:ext>
          </a:extLst>
        </xdr:cNvPr>
        <xdr:cNvCxnSpPr/>
      </xdr:nvCxnSpPr>
      <xdr:spPr>
        <a:xfrm flipV="1">
          <a:off x="7861300" y="689895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160427</xdr:rowOff>
    </xdr:from>
    <xdr:to>
      <xdr:col>36</xdr:col>
      <xdr:colOff>165100</xdr:colOff>
      <xdr:row>40</xdr:row>
      <xdr:rowOff>90577</xdr:rowOff>
    </xdr:to>
    <xdr:sp macro="" textlink="">
      <xdr:nvSpPr>
        <xdr:cNvPr id="138" name="楕円 137">
          <a:extLst>
            <a:ext uri="{FF2B5EF4-FFF2-40B4-BE49-F238E27FC236}">
              <a16:creationId xmlns:a16="http://schemas.microsoft.com/office/drawing/2014/main" id="{A7FDDFCC-F673-48E2-92D1-5009012DFC0C}"/>
            </a:ext>
          </a:extLst>
        </xdr:cNvPr>
        <xdr:cNvSpPr/>
      </xdr:nvSpPr>
      <xdr:spPr>
        <a:xfrm>
          <a:off x="6921500" y="68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39777</xdr:rowOff>
    </xdr:from>
    <xdr:to>
      <xdr:col>41</xdr:col>
      <xdr:colOff>50800</xdr:colOff>
      <xdr:row>40</xdr:row>
      <xdr:rowOff>41301</xdr:rowOff>
    </xdr:to>
    <xdr:cxnSp macro="">
      <xdr:nvCxnSpPr>
        <xdr:cNvPr id="139" name="直線コネクタ 138">
          <a:extLst>
            <a:ext uri="{FF2B5EF4-FFF2-40B4-BE49-F238E27FC236}">
              <a16:creationId xmlns:a16="http://schemas.microsoft.com/office/drawing/2014/main" id="{3CFDC655-C9E5-4CC9-8356-12E6A8B8655E}"/>
            </a:ext>
          </a:extLst>
        </xdr:cNvPr>
        <xdr:cNvCxnSpPr/>
      </xdr:nvCxnSpPr>
      <xdr:spPr>
        <a:xfrm>
          <a:off x="6972300" y="689777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49E6E594-29EC-4DD9-9325-B6917710682E}"/>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FCE4C63B-79C5-40B8-A7B6-6F6B64014C44}"/>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B7EB5B59-FFCF-444D-969E-7492AF467F42}"/>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B42CD78F-0874-47DA-B1DE-C391A29CC49B}"/>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85704</xdr:rowOff>
    </xdr:from>
    <xdr:ext cx="469744" cy="259045"/>
    <xdr:sp macro="" textlink="">
      <xdr:nvSpPr>
        <xdr:cNvPr id="144" name="n_1mainValue【道路】&#10;一人当たり延長">
          <a:extLst>
            <a:ext uri="{FF2B5EF4-FFF2-40B4-BE49-F238E27FC236}">
              <a16:creationId xmlns:a16="http://schemas.microsoft.com/office/drawing/2014/main" id="{8EE27203-5D04-4C24-A13B-4327928ADBCB}"/>
            </a:ext>
          </a:extLst>
        </xdr:cNvPr>
        <xdr:cNvSpPr txBox="1"/>
      </xdr:nvSpPr>
      <xdr:spPr>
        <a:xfrm>
          <a:off x="9391727" y="694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82884</xdr:rowOff>
    </xdr:from>
    <xdr:ext cx="469744" cy="259045"/>
    <xdr:sp macro="" textlink="">
      <xdr:nvSpPr>
        <xdr:cNvPr id="145" name="n_2mainValue【道路】&#10;一人当たり延長">
          <a:extLst>
            <a:ext uri="{FF2B5EF4-FFF2-40B4-BE49-F238E27FC236}">
              <a16:creationId xmlns:a16="http://schemas.microsoft.com/office/drawing/2014/main" id="{EBBE65EA-646F-4BFC-B173-9D0863DBBC6D}"/>
            </a:ext>
          </a:extLst>
        </xdr:cNvPr>
        <xdr:cNvSpPr txBox="1"/>
      </xdr:nvSpPr>
      <xdr:spPr>
        <a:xfrm>
          <a:off x="8515427" y="69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83228</xdr:rowOff>
    </xdr:from>
    <xdr:ext cx="469744" cy="259045"/>
    <xdr:sp macro="" textlink="">
      <xdr:nvSpPr>
        <xdr:cNvPr id="146" name="n_3mainValue【道路】&#10;一人当たり延長">
          <a:extLst>
            <a:ext uri="{FF2B5EF4-FFF2-40B4-BE49-F238E27FC236}">
              <a16:creationId xmlns:a16="http://schemas.microsoft.com/office/drawing/2014/main" id="{7A329D2B-5487-4335-ADC3-6B219F85A56B}"/>
            </a:ext>
          </a:extLst>
        </xdr:cNvPr>
        <xdr:cNvSpPr txBox="1"/>
      </xdr:nvSpPr>
      <xdr:spPr>
        <a:xfrm>
          <a:off x="7626427" y="694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81704</xdr:rowOff>
    </xdr:from>
    <xdr:ext cx="469744" cy="259045"/>
    <xdr:sp macro="" textlink="">
      <xdr:nvSpPr>
        <xdr:cNvPr id="147" name="n_4mainValue【道路】&#10;一人当たり延長">
          <a:extLst>
            <a:ext uri="{FF2B5EF4-FFF2-40B4-BE49-F238E27FC236}">
              <a16:creationId xmlns:a16="http://schemas.microsoft.com/office/drawing/2014/main" id="{F452F4B1-6AB1-4A83-B40A-4F0231E7ABD1}"/>
            </a:ext>
          </a:extLst>
        </xdr:cNvPr>
        <xdr:cNvSpPr txBox="1"/>
      </xdr:nvSpPr>
      <xdr:spPr>
        <a:xfrm>
          <a:off x="6737427" y="69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3767079-5FF6-457F-93D4-CF6F4363BD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D017F1B-72FA-43C3-8DCB-480F784260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EC60F45-D9F3-4A3E-9752-188636A780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6431AFC-380F-4F80-AD9C-494E7BBB54D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79946B5-2548-4985-8011-015B4A9A339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B24F698-0EDE-4256-A721-6E18845AE07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DBE773B-F944-4305-8E96-B8F4DB991F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146C138-C357-415C-BBAB-8E20B98FF1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601B813-8F4A-49D2-BE5C-5FD1177697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1807FCA-49E3-4651-B070-AB433413DE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2E619B9-37EB-412C-8FB5-8959F87D1AF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94F3B8C-5D03-4BB0-BC2F-6F41F66FFC8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FF3422E-B5E6-4A84-A063-890532081BC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82AD11F-C063-46FD-A8E5-6ABBBED40F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D46E9C9-4656-4B91-8A6C-87BBF51A4BD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D501FFD-F56C-4F4B-B803-08BDC1F9E46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D2F3CCF-EE8D-45E8-89C1-731BEDB50D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A33EB84-1B42-449D-AEA9-973799CBF69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74ADE12-FA03-4C15-A3F3-BFD40E45ACF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E0AB00D-7568-427D-9ACF-AB1B87B179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1A2DA80-59C8-49A7-9561-3FD599FAEE7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CFFDA4F-4A0D-4B81-B0A8-89C98E3C2DB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AFAD46A-823D-4FF3-9CE3-7896054087D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020D64A-BFE5-4315-885E-DE8731A33A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ECC2E64-7690-45DD-B261-47A50DF0EF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25BD4E12-E121-4F23-B421-230CB592934E}"/>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1CAD6F7-F469-414B-98B2-841B2FAC7E56}"/>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9D4A7DD-4C4D-4FDC-BD34-972B02A4ADB5}"/>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60C8FB9-FA8F-441D-9EA4-1A2AEEFC7895}"/>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260CDA27-56E6-4DA1-9C6C-0CE044CF6C7B}"/>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60AF76C-DF08-478C-8471-B789E5C41EA7}"/>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DA4C0AB9-9396-4821-AB3B-0B386F7B1B41}"/>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21DD73A4-D2A6-4807-94AF-78F176CD19B6}"/>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E4CBB20D-DEA6-463C-A9DC-93AB92299976}"/>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4C656ABD-E3A9-449E-B273-0C126D4AA17C}"/>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8AFE573A-0856-4EF1-8DD5-193E8AE6628F}"/>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DEF074-8D5D-4948-881E-3EB0A87278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3943627-C02E-43D7-9FAF-66E5EBEBC6D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6011029-3CFD-45CB-A879-ACA0A93C2F1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F6297B5-3EE7-47CE-932D-433124D5F0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E66778-C8F0-4AA0-96A3-ABAEF9E851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9" name="楕円 188">
          <a:extLst>
            <a:ext uri="{FF2B5EF4-FFF2-40B4-BE49-F238E27FC236}">
              <a16:creationId xmlns:a16="http://schemas.microsoft.com/office/drawing/2014/main" id="{BB399101-4558-4B85-A2CA-42703EBC9505}"/>
            </a:ext>
          </a:extLst>
        </xdr:cNvPr>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A1DD0AA-3679-41D3-B6FE-1B26F066382A}"/>
            </a:ext>
          </a:extLst>
        </xdr:cNvPr>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191" name="楕円 190">
          <a:extLst>
            <a:ext uri="{FF2B5EF4-FFF2-40B4-BE49-F238E27FC236}">
              <a16:creationId xmlns:a16="http://schemas.microsoft.com/office/drawing/2014/main" id="{B2B42FFE-10F4-40A8-9BFA-F8B934D2BE70}"/>
            </a:ext>
          </a:extLst>
        </xdr:cNvPr>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62049</xdr:rowOff>
    </xdr:from>
    <xdr:to>
      <xdr:col>24</xdr:col>
      <xdr:colOff>63500</xdr:colOff>
      <xdr:row>60</xdr:row>
      <xdr:rowOff>89807</xdr:rowOff>
    </xdr:to>
    <xdr:cxnSp macro="">
      <xdr:nvCxnSpPr>
        <xdr:cNvPr id="192" name="直線コネクタ 191">
          <a:extLst>
            <a:ext uri="{FF2B5EF4-FFF2-40B4-BE49-F238E27FC236}">
              <a16:creationId xmlns:a16="http://schemas.microsoft.com/office/drawing/2014/main" id="{CD44DE54-ECD0-416D-AAC3-EAD6CE49FE7E}"/>
            </a:ext>
          </a:extLst>
        </xdr:cNvPr>
        <xdr:cNvCxnSpPr/>
      </xdr:nvCxnSpPr>
      <xdr:spPr>
        <a:xfrm>
          <a:off x="3797300" y="103490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3" name="楕円 192">
          <a:extLst>
            <a:ext uri="{FF2B5EF4-FFF2-40B4-BE49-F238E27FC236}">
              <a16:creationId xmlns:a16="http://schemas.microsoft.com/office/drawing/2014/main" id="{EFA450CF-2A15-4A5D-A9A3-9BEB50C0EFF6}"/>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62049</xdr:rowOff>
    </xdr:to>
    <xdr:cxnSp macro="">
      <xdr:nvCxnSpPr>
        <xdr:cNvPr id="194" name="直線コネクタ 193">
          <a:extLst>
            <a:ext uri="{FF2B5EF4-FFF2-40B4-BE49-F238E27FC236}">
              <a16:creationId xmlns:a16="http://schemas.microsoft.com/office/drawing/2014/main" id="{00F9C9B5-80C4-44D1-B0CB-B3FBDBD4A3FD}"/>
            </a:ext>
          </a:extLst>
        </xdr:cNvPr>
        <xdr:cNvCxnSpPr/>
      </xdr:nvCxnSpPr>
      <xdr:spPr>
        <a:xfrm>
          <a:off x="2908300" y="1034415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95" name="楕円 194">
          <a:extLst>
            <a:ext uri="{FF2B5EF4-FFF2-40B4-BE49-F238E27FC236}">
              <a16:creationId xmlns:a16="http://schemas.microsoft.com/office/drawing/2014/main" id="{C1879AA4-809C-4D96-A537-8D0777392966}"/>
            </a:ext>
          </a:extLst>
        </xdr:cNvPr>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57150</xdr:rowOff>
    </xdr:to>
    <xdr:cxnSp macro="">
      <xdr:nvCxnSpPr>
        <xdr:cNvPr id="196" name="直線コネクタ 195">
          <a:extLst>
            <a:ext uri="{FF2B5EF4-FFF2-40B4-BE49-F238E27FC236}">
              <a16:creationId xmlns:a16="http://schemas.microsoft.com/office/drawing/2014/main" id="{FB4BA339-7B7C-4B27-A194-0CE2E225A0B2}"/>
            </a:ext>
          </a:extLst>
        </xdr:cNvPr>
        <xdr:cNvCxnSpPr/>
      </xdr:nvCxnSpPr>
      <xdr:spPr>
        <a:xfrm>
          <a:off x="2019300" y="103343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140244</xdr:rowOff>
    </xdr:from>
    <xdr:to>
      <xdr:col>6</xdr:col>
      <xdr:colOff>38100</xdr:colOff>
      <xdr:row>60</xdr:row>
      <xdr:rowOff>70394</xdr:rowOff>
    </xdr:to>
    <xdr:sp macro="" textlink="">
      <xdr:nvSpPr>
        <xdr:cNvPr id="197" name="楕円 196">
          <a:extLst>
            <a:ext uri="{FF2B5EF4-FFF2-40B4-BE49-F238E27FC236}">
              <a16:creationId xmlns:a16="http://schemas.microsoft.com/office/drawing/2014/main" id="{FC817423-270D-4556-8B70-28220E51FBB5}"/>
            </a:ext>
          </a:extLst>
        </xdr:cNvPr>
        <xdr:cNvSpPr/>
      </xdr:nvSpPr>
      <xdr:spPr>
        <a:xfrm>
          <a:off x="1079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19594</xdr:rowOff>
    </xdr:from>
    <xdr:to>
      <xdr:col>10</xdr:col>
      <xdr:colOff>114300</xdr:colOff>
      <xdr:row>60</xdr:row>
      <xdr:rowOff>47353</xdr:rowOff>
    </xdr:to>
    <xdr:cxnSp macro="">
      <xdr:nvCxnSpPr>
        <xdr:cNvPr id="198" name="直線コネクタ 197">
          <a:extLst>
            <a:ext uri="{FF2B5EF4-FFF2-40B4-BE49-F238E27FC236}">
              <a16:creationId xmlns:a16="http://schemas.microsoft.com/office/drawing/2014/main" id="{CF0F24F3-0344-4967-B62A-DC83B3B965EE}"/>
            </a:ext>
          </a:extLst>
        </xdr:cNvPr>
        <xdr:cNvCxnSpPr/>
      </xdr:nvCxnSpPr>
      <xdr:spPr>
        <a:xfrm>
          <a:off x="1130300" y="103065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71C1623-3906-46B1-A651-57694A7BE3A9}"/>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45C9158-45A1-427D-8B09-E3AA2F3C2FAE}"/>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4659FDB-50A8-41BE-9FF2-EE09D7EE8EF2}"/>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A1FE429-0483-4D04-83EB-58DBD37F106D}"/>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129376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A44CCEE-D291-4E1D-B8D6-A433D156C59A}"/>
            </a:ext>
          </a:extLst>
        </xdr:cNvPr>
        <xdr:cNvSpPr txBox="1"/>
      </xdr:nvSpPr>
      <xdr:spPr>
        <a:xfrm>
          <a:off x="35820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F9E860E-6252-475E-B007-F1E5B077F67D}"/>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114680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857122A-EF9B-4632-A5E3-003AB4BEA808}"/>
            </a:ext>
          </a:extLst>
        </xdr:cNvPr>
        <xdr:cNvSpPr txBox="1"/>
      </xdr:nvSpPr>
      <xdr:spPr>
        <a:xfrm>
          <a:off x="1816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86921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3749BAE-90AA-4500-807A-0D3D2AE906AC}"/>
            </a:ext>
          </a:extLst>
        </xdr:cNvPr>
        <xdr:cNvSpPr txBox="1"/>
      </xdr:nvSpPr>
      <xdr:spPr>
        <a:xfrm>
          <a:off x="927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4DAF78F-638D-444A-A303-32609C98FC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DE8CBAC-72DA-49C7-941A-FA495397FC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E70D4D4-8D6F-4DE5-AE66-7994D4334E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404BFD3-8AC8-43EB-8679-AD37516504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815F6CE-6572-413A-8860-5799EC81A4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1E2118B-E126-4034-B97D-07245396ECD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20F9362-7EB8-4BF1-A1BE-819A7CCD576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0FEAA59-5F7B-4535-AFF1-395B7A9D2B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66CB613-6889-43D2-9E74-BEC0FDBCE0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EF9EBC0-D495-4571-9D1D-E03E94E0ED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E42C7EA-01F1-41E5-A8E2-9731D8EC151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643361C-22AB-4013-A7F3-252FD33ABF6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7CB0B07-587F-4BC6-85AC-F4C71DD2D0F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F43DCF9A-0862-43CD-B5E7-A5C102778C5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272C2E5-89A7-4390-B9DC-A1D8A1EA91C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B57BAAE1-8E43-42B1-843F-7E988D9ECB4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70ABF20-BF5D-4B96-9870-D701993621F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E5A1AEC-D8DD-4766-8A09-CD90FAD4704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08BA78A-1371-4291-A5BE-C4F021E2C1C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3A15CE2-1E26-40F6-A0BF-5F257EC1A29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1ABF02D-EF67-4E31-B3BE-A60621C85D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B57B99C-E2DB-4080-BB12-BC1BB7EF6B9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B5ECC3E-F7A3-4462-80D0-E35239CA44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21F89AE-F5EB-484A-8636-EAFDD9E525EF}"/>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8BBCFC5-A56E-405E-9464-CD285D9C0843}"/>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680FA6C0-8007-4A6B-B6A6-2515DC27683E}"/>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693766A-C3BC-463B-8F44-B1FAF07AB8F1}"/>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B9280A0F-1E79-492B-9B78-B33CAE5091E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23633BC-8D51-40FE-9B37-CFC97972FB2E}"/>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39A9F5D9-08BC-4B7D-9CF2-D3DEE1E261AD}"/>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AD2984AE-86BF-46C8-8B17-D73D683C9C16}"/>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E296E424-B088-4746-A00A-7877CF3E8508}"/>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D716D848-41FF-4745-9467-70D096542F4B}"/>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BD1985EF-E19E-48BC-BC3E-D919C661B48F}"/>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99C5E5E-4F3E-4729-AA44-2323C0BD3E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7CD2F8-2598-47A3-B2C6-A818A7801B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612289-C3AB-4D99-8B10-0E118C0CD1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EE9AB70-5154-44DF-A280-7DAF051633E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92EDC00-5324-4BEB-BAD8-CA39C4D40E6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131873</xdr:rowOff>
    </xdr:from>
    <xdr:to>
      <xdr:col>55</xdr:col>
      <xdr:colOff>50800</xdr:colOff>
      <xdr:row>64</xdr:row>
      <xdr:rowOff>62023</xdr:rowOff>
    </xdr:to>
    <xdr:sp macro="" textlink="">
      <xdr:nvSpPr>
        <xdr:cNvPr id="246" name="楕円 245">
          <a:extLst>
            <a:ext uri="{FF2B5EF4-FFF2-40B4-BE49-F238E27FC236}">
              <a16:creationId xmlns:a16="http://schemas.microsoft.com/office/drawing/2014/main" id="{79962EC6-2D9D-4647-9BD1-FC187CE91133}"/>
            </a:ext>
          </a:extLst>
        </xdr:cNvPr>
        <xdr:cNvSpPr/>
      </xdr:nvSpPr>
      <xdr:spPr>
        <a:xfrm>
          <a:off x="10426700" y="109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46800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2CCF79F5-3F41-4CF3-92D3-F572DBB17A76}"/>
            </a:ext>
          </a:extLst>
        </xdr:cNvPr>
        <xdr:cNvSpPr txBox="1"/>
      </xdr:nvSpPr>
      <xdr:spPr>
        <a:xfrm>
          <a:off x="10515600" y="1084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130894</xdr:rowOff>
    </xdr:from>
    <xdr:to>
      <xdr:col>50</xdr:col>
      <xdr:colOff>165100</xdr:colOff>
      <xdr:row>64</xdr:row>
      <xdr:rowOff>61044</xdr:rowOff>
    </xdr:to>
    <xdr:sp macro="" textlink="">
      <xdr:nvSpPr>
        <xdr:cNvPr id="248" name="楕円 247">
          <a:extLst>
            <a:ext uri="{FF2B5EF4-FFF2-40B4-BE49-F238E27FC236}">
              <a16:creationId xmlns:a16="http://schemas.microsoft.com/office/drawing/2014/main" id="{358CA77D-E213-48E1-800E-27C5D1E525C0}"/>
            </a:ext>
          </a:extLst>
        </xdr:cNvPr>
        <xdr:cNvSpPr/>
      </xdr:nvSpPr>
      <xdr:spPr>
        <a:xfrm>
          <a:off x="9588500" y="1093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10244</xdr:rowOff>
    </xdr:from>
    <xdr:to>
      <xdr:col>55</xdr:col>
      <xdr:colOff>0</xdr:colOff>
      <xdr:row>64</xdr:row>
      <xdr:rowOff>11223</xdr:rowOff>
    </xdr:to>
    <xdr:cxnSp macro="">
      <xdr:nvCxnSpPr>
        <xdr:cNvPr id="249" name="直線コネクタ 248">
          <a:extLst>
            <a:ext uri="{FF2B5EF4-FFF2-40B4-BE49-F238E27FC236}">
              <a16:creationId xmlns:a16="http://schemas.microsoft.com/office/drawing/2014/main" id="{19C04DFB-2956-45AF-A8B5-49BE30FC779F}"/>
            </a:ext>
          </a:extLst>
        </xdr:cNvPr>
        <xdr:cNvCxnSpPr/>
      </xdr:nvCxnSpPr>
      <xdr:spPr>
        <a:xfrm>
          <a:off x="9639300" y="10983044"/>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132025</xdr:rowOff>
    </xdr:from>
    <xdr:to>
      <xdr:col>46</xdr:col>
      <xdr:colOff>38100</xdr:colOff>
      <xdr:row>64</xdr:row>
      <xdr:rowOff>62175</xdr:rowOff>
    </xdr:to>
    <xdr:sp macro="" textlink="">
      <xdr:nvSpPr>
        <xdr:cNvPr id="250" name="楕円 249">
          <a:extLst>
            <a:ext uri="{FF2B5EF4-FFF2-40B4-BE49-F238E27FC236}">
              <a16:creationId xmlns:a16="http://schemas.microsoft.com/office/drawing/2014/main" id="{434BB5C5-37B6-4A31-9A36-F4C1A80B3EA4}"/>
            </a:ext>
          </a:extLst>
        </xdr:cNvPr>
        <xdr:cNvSpPr/>
      </xdr:nvSpPr>
      <xdr:spPr>
        <a:xfrm>
          <a:off x="8699500" y="109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10244</xdr:rowOff>
    </xdr:from>
    <xdr:to>
      <xdr:col>50</xdr:col>
      <xdr:colOff>114300</xdr:colOff>
      <xdr:row>64</xdr:row>
      <xdr:rowOff>11375</xdr:rowOff>
    </xdr:to>
    <xdr:cxnSp macro="">
      <xdr:nvCxnSpPr>
        <xdr:cNvPr id="251" name="直線コネクタ 250">
          <a:extLst>
            <a:ext uri="{FF2B5EF4-FFF2-40B4-BE49-F238E27FC236}">
              <a16:creationId xmlns:a16="http://schemas.microsoft.com/office/drawing/2014/main" id="{D4DF2013-3B16-470B-9C01-4A60760F79F0}"/>
            </a:ext>
          </a:extLst>
        </xdr:cNvPr>
        <xdr:cNvCxnSpPr/>
      </xdr:nvCxnSpPr>
      <xdr:spPr>
        <a:xfrm flipV="1">
          <a:off x="8750300" y="10983044"/>
          <a:ext cx="889000" cy="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132649</xdr:rowOff>
    </xdr:from>
    <xdr:to>
      <xdr:col>41</xdr:col>
      <xdr:colOff>101600</xdr:colOff>
      <xdr:row>64</xdr:row>
      <xdr:rowOff>62799</xdr:rowOff>
    </xdr:to>
    <xdr:sp macro="" textlink="">
      <xdr:nvSpPr>
        <xdr:cNvPr id="252" name="楕円 251">
          <a:extLst>
            <a:ext uri="{FF2B5EF4-FFF2-40B4-BE49-F238E27FC236}">
              <a16:creationId xmlns:a16="http://schemas.microsoft.com/office/drawing/2014/main" id="{C78ACB56-DF7C-45FF-9168-73FFCB266B3D}"/>
            </a:ext>
          </a:extLst>
        </xdr:cNvPr>
        <xdr:cNvSpPr/>
      </xdr:nvSpPr>
      <xdr:spPr>
        <a:xfrm>
          <a:off x="7810500" y="109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11375</xdr:rowOff>
    </xdr:from>
    <xdr:to>
      <xdr:col>45</xdr:col>
      <xdr:colOff>177800</xdr:colOff>
      <xdr:row>64</xdr:row>
      <xdr:rowOff>11999</xdr:rowOff>
    </xdr:to>
    <xdr:cxnSp macro="">
      <xdr:nvCxnSpPr>
        <xdr:cNvPr id="253" name="直線コネクタ 252">
          <a:extLst>
            <a:ext uri="{FF2B5EF4-FFF2-40B4-BE49-F238E27FC236}">
              <a16:creationId xmlns:a16="http://schemas.microsoft.com/office/drawing/2014/main" id="{8CC2E677-129F-4AF1-856F-1773C5CBC7C0}"/>
            </a:ext>
          </a:extLst>
        </xdr:cNvPr>
        <xdr:cNvCxnSpPr/>
      </xdr:nvCxnSpPr>
      <xdr:spPr>
        <a:xfrm flipV="1">
          <a:off x="7861300" y="10984175"/>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132242</xdr:rowOff>
    </xdr:from>
    <xdr:to>
      <xdr:col>36</xdr:col>
      <xdr:colOff>165100</xdr:colOff>
      <xdr:row>64</xdr:row>
      <xdr:rowOff>62392</xdr:rowOff>
    </xdr:to>
    <xdr:sp macro="" textlink="">
      <xdr:nvSpPr>
        <xdr:cNvPr id="254" name="楕円 253">
          <a:extLst>
            <a:ext uri="{FF2B5EF4-FFF2-40B4-BE49-F238E27FC236}">
              <a16:creationId xmlns:a16="http://schemas.microsoft.com/office/drawing/2014/main" id="{5926F64C-F086-4005-8A60-0AF3FD2A0956}"/>
            </a:ext>
          </a:extLst>
        </xdr:cNvPr>
        <xdr:cNvSpPr/>
      </xdr:nvSpPr>
      <xdr:spPr>
        <a:xfrm>
          <a:off x="6921500" y="109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11592</xdr:rowOff>
    </xdr:from>
    <xdr:to>
      <xdr:col>41</xdr:col>
      <xdr:colOff>50800</xdr:colOff>
      <xdr:row>64</xdr:row>
      <xdr:rowOff>11999</xdr:rowOff>
    </xdr:to>
    <xdr:cxnSp macro="">
      <xdr:nvCxnSpPr>
        <xdr:cNvPr id="255" name="直線コネクタ 254">
          <a:extLst>
            <a:ext uri="{FF2B5EF4-FFF2-40B4-BE49-F238E27FC236}">
              <a16:creationId xmlns:a16="http://schemas.microsoft.com/office/drawing/2014/main" id="{239CD6B4-D443-4784-8113-1D6EA587BFDA}"/>
            </a:ext>
          </a:extLst>
        </xdr:cNvPr>
        <xdr:cNvCxnSpPr/>
      </xdr:nvCxnSpPr>
      <xdr:spPr>
        <a:xfrm>
          <a:off x="6972300" y="10984392"/>
          <a:ext cx="8890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F3CD37D-5F7F-4F23-A684-E00A847BD2EF}"/>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BFF459B-E753-429F-9033-F5DD11BA4E04}"/>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B1ACBFF-54EA-419D-BDBE-FA1703B718F7}"/>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CD3CB24-0AF4-443F-86C0-89EA4C2F9675}"/>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52171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DF3176F0-2831-4D05-9E46-962FFE2D8C78}"/>
            </a:ext>
          </a:extLst>
        </xdr:cNvPr>
        <xdr:cNvSpPr txBox="1"/>
      </xdr:nvSpPr>
      <xdr:spPr>
        <a:xfrm>
          <a:off x="9359411" y="1102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53302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4EA01325-A4F5-413F-8F6F-89413268A2AD}"/>
            </a:ext>
          </a:extLst>
        </xdr:cNvPr>
        <xdr:cNvSpPr txBox="1"/>
      </xdr:nvSpPr>
      <xdr:spPr>
        <a:xfrm>
          <a:off x="8483111" y="1102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53926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4775505D-0524-4484-8E20-55549BEEF34E}"/>
            </a:ext>
          </a:extLst>
        </xdr:cNvPr>
        <xdr:cNvSpPr txBox="1"/>
      </xdr:nvSpPr>
      <xdr:spPr>
        <a:xfrm>
          <a:off x="7594111" y="110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53519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EEE7C32-EFBB-424A-86C1-B65E6EBC40B0}"/>
            </a:ext>
          </a:extLst>
        </xdr:cNvPr>
        <xdr:cNvSpPr txBox="1"/>
      </xdr:nvSpPr>
      <xdr:spPr>
        <a:xfrm>
          <a:off x="6705111" y="110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955A2A0-4021-40B8-BBB6-FF365B60130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9F0E3DC-0C08-41A1-BB72-5EBF2F1461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744F59B-0DC5-4E37-A23C-BE5AF57977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DA18935-015B-4037-BC9C-DD5187787A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74D91C3-E354-430A-B31E-C6496107A68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A1A1478-D752-4530-B8AC-D008805921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98CE330-79E3-427B-93CB-E050F0A25C2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8E4A8EE-32B3-4F8D-9D7C-59775583BE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279FCCC-C6F9-49A6-BB55-67CD96408E7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3F664A3-DE68-47FE-B034-B1E81008D0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981C26E-B193-45E1-819D-5B6E868EC13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5E8A50F-B471-426E-93D7-A057181EA24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C47DB20F-642E-4B88-9F93-7895A533322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FC46CC9-DD6F-4603-BD0D-99C89E0C48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120904C-3CAC-4502-BC7F-A350F8D773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72FABCC-3E33-4004-B453-E137FB46AB8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13BB8AA-D11E-4E95-B169-ACEA4D81783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F064BE5B-5FCE-4E24-A3BB-F50B8309EA2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7B6A4AF2-2995-421B-80EE-445B0A1C1D4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9618F51E-11C9-42FC-AE64-78D2A028A09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517D66F4-963D-43E0-9978-BC87F5BF46A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BC32FD4-3E2D-46BA-B5F2-A3B5BB96B91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98280508-8E36-4475-AB41-E9E86A359FB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609F386-65FF-4A42-9C77-4614BEAD23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B087DC7-E8D5-460A-B0EE-23762F0349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F61B0764-385F-4986-959A-A8AD611F71A3}"/>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C53185FC-798C-4634-9471-5FD8A1E65FA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E3A7072C-55A0-4FE1-990F-0E89038275F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794849C6-9F63-4019-97E9-9DA47E0695CE}"/>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89E9F1E8-6AC1-4B46-8CAB-5161684C3A89}"/>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0C0B8E2-D3C1-4282-BA4C-EAA71F521D31}"/>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DC33E597-1DD9-46A8-BC0D-26579F331DD6}"/>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40B6B75D-C538-45CD-B40E-A3DC229EC5EE}"/>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2C126E93-BC1A-4BE2-9954-A1AD78CBBA98}"/>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01C2B64C-7CFF-4B19-9EB6-6B714F51B817}"/>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63F1C606-D927-4BE3-8A5B-A442C99DD9D9}"/>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F59ACC3-FC00-4C8B-9CF8-ADB68F4BB3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AB4A383-7BC0-42C2-B005-453211A495D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C811C77-73D3-4C55-8F6E-0461BB9AA5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42955E5-CB8D-4AD9-B321-2BA6331F34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8A9849B-282C-4DF4-89A3-5BC5A1CB41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139156</xdr:rowOff>
    </xdr:from>
    <xdr:to>
      <xdr:col>24</xdr:col>
      <xdr:colOff>114300</xdr:colOff>
      <xdr:row>85</xdr:row>
      <xdr:rowOff>69306</xdr:rowOff>
    </xdr:to>
    <xdr:sp macro="" textlink="">
      <xdr:nvSpPr>
        <xdr:cNvPr id="305" name="楕円 304">
          <a:extLst>
            <a:ext uri="{FF2B5EF4-FFF2-40B4-BE49-F238E27FC236}">
              <a16:creationId xmlns:a16="http://schemas.microsoft.com/office/drawing/2014/main" id="{835B7E78-C648-47AF-A574-E9D15AEF5B87}"/>
            </a:ext>
          </a:extLst>
        </xdr:cNvPr>
        <xdr:cNvSpPr/>
      </xdr:nvSpPr>
      <xdr:spPr>
        <a:xfrm>
          <a:off x="45847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117583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47B3119-4B63-4DA2-8A00-7B8586141C0C}"/>
            </a:ext>
          </a:extLst>
        </xdr:cNvPr>
        <xdr:cNvSpPr txBox="1"/>
      </xdr:nvSpPr>
      <xdr:spPr>
        <a:xfrm>
          <a:off x="4673600"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103232</xdr:rowOff>
    </xdr:from>
    <xdr:to>
      <xdr:col>20</xdr:col>
      <xdr:colOff>38100</xdr:colOff>
      <xdr:row>85</xdr:row>
      <xdr:rowOff>33382</xdr:rowOff>
    </xdr:to>
    <xdr:sp macro="" textlink="">
      <xdr:nvSpPr>
        <xdr:cNvPr id="307" name="楕円 306">
          <a:extLst>
            <a:ext uri="{FF2B5EF4-FFF2-40B4-BE49-F238E27FC236}">
              <a16:creationId xmlns:a16="http://schemas.microsoft.com/office/drawing/2014/main" id="{3E0CC186-F7A1-4EE9-B247-85EC5D5D62C4}"/>
            </a:ext>
          </a:extLst>
        </xdr:cNvPr>
        <xdr:cNvSpPr/>
      </xdr:nvSpPr>
      <xdr:spPr>
        <a:xfrm>
          <a:off x="3746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154032</xdr:rowOff>
    </xdr:from>
    <xdr:to>
      <xdr:col>24</xdr:col>
      <xdr:colOff>63500</xdr:colOff>
      <xdr:row>85</xdr:row>
      <xdr:rowOff>18506</xdr:rowOff>
    </xdr:to>
    <xdr:cxnSp macro="">
      <xdr:nvCxnSpPr>
        <xdr:cNvPr id="308" name="直線コネクタ 307">
          <a:extLst>
            <a:ext uri="{FF2B5EF4-FFF2-40B4-BE49-F238E27FC236}">
              <a16:creationId xmlns:a16="http://schemas.microsoft.com/office/drawing/2014/main" id="{A5BA5D4F-E0F0-4D36-8C63-EC148E401876}"/>
            </a:ext>
          </a:extLst>
        </xdr:cNvPr>
        <xdr:cNvCxnSpPr/>
      </xdr:nvCxnSpPr>
      <xdr:spPr>
        <a:xfrm>
          <a:off x="3797300" y="1455583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72208</xdr:rowOff>
    </xdr:from>
    <xdr:to>
      <xdr:col>15</xdr:col>
      <xdr:colOff>101600</xdr:colOff>
      <xdr:row>85</xdr:row>
      <xdr:rowOff>2358</xdr:rowOff>
    </xdr:to>
    <xdr:sp macro="" textlink="">
      <xdr:nvSpPr>
        <xdr:cNvPr id="309" name="楕円 308">
          <a:extLst>
            <a:ext uri="{FF2B5EF4-FFF2-40B4-BE49-F238E27FC236}">
              <a16:creationId xmlns:a16="http://schemas.microsoft.com/office/drawing/2014/main" id="{2CCC809F-86A0-4808-843A-78A355E8E357}"/>
            </a:ext>
          </a:extLst>
        </xdr:cNvPr>
        <xdr:cNvSpPr/>
      </xdr:nvSpPr>
      <xdr:spPr>
        <a:xfrm>
          <a:off x="2857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123008</xdr:rowOff>
    </xdr:from>
    <xdr:to>
      <xdr:col>19</xdr:col>
      <xdr:colOff>177800</xdr:colOff>
      <xdr:row>84</xdr:row>
      <xdr:rowOff>154032</xdr:rowOff>
    </xdr:to>
    <xdr:cxnSp macro="">
      <xdr:nvCxnSpPr>
        <xdr:cNvPr id="310" name="直線コネクタ 309">
          <a:extLst>
            <a:ext uri="{FF2B5EF4-FFF2-40B4-BE49-F238E27FC236}">
              <a16:creationId xmlns:a16="http://schemas.microsoft.com/office/drawing/2014/main" id="{54DC87BE-E904-4081-99E3-AF55A6DC0C6F}"/>
            </a:ext>
          </a:extLst>
        </xdr:cNvPr>
        <xdr:cNvCxnSpPr/>
      </xdr:nvCxnSpPr>
      <xdr:spPr>
        <a:xfrm>
          <a:off x="2908300" y="145248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36286</xdr:rowOff>
    </xdr:from>
    <xdr:to>
      <xdr:col>10</xdr:col>
      <xdr:colOff>165100</xdr:colOff>
      <xdr:row>84</xdr:row>
      <xdr:rowOff>137886</xdr:rowOff>
    </xdr:to>
    <xdr:sp macro="" textlink="">
      <xdr:nvSpPr>
        <xdr:cNvPr id="311" name="楕円 310">
          <a:extLst>
            <a:ext uri="{FF2B5EF4-FFF2-40B4-BE49-F238E27FC236}">
              <a16:creationId xmlns:a16="http://schemas.microsoft.com/office/drawing/2014/main" id="{B65DFC7D-FA72-4D6D-9B49-A5384188E3C9}"/>
            </a:ext>
          </a:extLst>
        </xdr:cNvPr>
        <xdr:cNvSpPr/>
      </xdr:nvSpPr>
      <xdr:spPr>
        <a:xfrm>
          <a:off x="1968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87086</xdr:rowOff>
    </xdr:from>
    <xdr:to>
      <xdr:col>15</xdr:col>
      <xdr:colOff>50800</xdr:colOff>
      <xdr:row>84</xdr:row>
      <xdr:rowOff>123008</xdr:rowOff>
    </xdr:to>
    <xdr:cxnSp macro="">
      <xdr:nvCxnSpPr>
        <xdr:cNvPr id="312" name="直線コネクタ 311">
          <a:extLst>
            <a:ext uri="{FF2B5EF4-FFF2-40B4-BE49-F238E27FC236}">
              <a16:creationId xmlns:a16="http://schemas.microsoft.com/office/drawing/2014/main" id="{83FB59B0-900F-4F48-B779-EDF83A054AE7}"/>
            </a:ext>
          </a:extLst>
        </xdr:cNvPr>
        <xdr:cNvCxnSpPr/>
      </xdr:nvCxnSpPr>
      <xdr:spPr>
        <a:xfrm>
          <a:off x="2019300" y="144888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363</xdr:rowOff>
    </xdr:from>
    <xdr:to>
      <xdr:col>6</xdr:col>
      <xdr:colOff>38100</xdr:colOff>
      <xdr:row>84</xdr:row>
      <xdr:rowOff>101963</xdr:rowOff>
    </xdr:to>
    <xdr:sp macro="" textlink="">
      <xdr:nvSpPr>
        <xdr:cNvPr id="313" name="楕円 312">
          <a:extLst>
            <a:ext uri="{FF2B5EF4-FFF2-40B4-BE49-F238E27FC236}">
              <a16:creationId xmlns:a16="http://schemas.microsoft.com/office/drawing/2014/main" id="{29D0B68F-087E-4148-9720-F7C25560F9AE}"/>
            </a:ext>
          </a:extLst>
        </xdr:cNvPr>
        <xdr:cNvSpPr/>
      </xdr:nvSpPr>
      <xdr:spPr>
        <a:xfrm>
          <a:off x="1079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51163</xdr:rowOff>
    </xdr:from>
    <xdr:to>
      <xdr:col>10</xdr:col>
      <xdr:colOff>114300</xdr:colOff>
      <xdr:row>84</xdr:row>
      <xdr:rowOff>87086</xdr:rowOff>
    </xdr:to>
    <xdr:cxnSp macro="">
      <xdr:nvCxnSpPr>
        <xdr:cNvPr id="314" name="直線コネクタ 313">
          <a:extLst>
            <a:ext uri="{FF2B5EF4-FFF2-40B4-BE49-F238E27FC236}">
              <a16:creationId xmlns:a16="http://schemas.microsoft.com/office/drawing/2014/main" id="{4549BAD8-247D-453D-8694-9551876183CD}"/>
            </a:ext>
          </a:extLst>
        </xdr:cNvPr>
        <xdr:cNvCxnSpPr/>
      </xdr:nvCxnSpPr>
      <xdr:spPr>
        <a:xfrm>
          <a:off x="1130300" y="144529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FCAB6A08-3C2D-4879-A0E8-664C39D015AB}"/>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9492BA55-5F65-41F4-8EC0-71F0C0732B90}"/>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66FCE807-9232-434B-AFC8-20471A3FB3D0}"/>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B5A69D0A-6CA0-4196-BF0F-53CA7F195C1A}"/>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24509</xdr:rowOff>
    </xdr:from>
    <xdr:ext cx="405111" cy="259045"/>
    <xdr:sp macro="" textlink="">
      <xdr:nvSpPr>
        <xdr:cNvPr id="319" name="n_1mainValue【公営住宅】&#10;有形固定資産減価償却率">
          <a:extLst>
            <a:ext uri="{FF2B5EF4-FFF2-40B4-BE49-F238E27FC236}">
              <a16:creationId xmlns:a16="http://schemas.microsoft.com/office/drawing/2014/main" id="{F133F712-BF6D-4824-B500-040DF6513B1C}"/>
            </a:ext>
          </a:extLst>
        </xdr:cNvPr>
        <xdr:cNvSpPr txBox="1"/>
      </xdr:nvSpPr>
      <xdr:spPr>
        <a:xfrm>
          <a:off x="3582044"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164935</xdr:rowOff>
    </xdr:from>
    <xdr:ext cx="405111" cy="259045"/>
    <xdr:sp macro="" textlink="">
      <xdr:nvSpPr>
        <xdr:cNvPr id="320" name="n_2mainValue【公営住宅】&#10;有形固定資産減価償却率">
          <a:extLst>
            <a:ext uri="{FF2B5EF4-FFF2-40B4-BE49-F238E27FC236}">
              <a16:creationId xmlns:a16="http://schemas.microsoft.com/office/drawing/2014/main" id="{E0553AA4-9B65-4E6B-A69E-FB85675F734F}"/>
            </a:ext>
          </a:extLst>
        </xdr:cNvPr>
        <xdr:cNvSpPr txBox="1"/>
      </xdr:nvSpPr>
      <xdr:spPr>
        <a:xfrm>
          <a:off x="2705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129013</xdr:rowOff>
    </xdr:from>
    <xdr:ext cx="405111" cy="259045"/>
    <xdr:sp macro="" textlink="">
      <xdr:nvSpPr>
        <xdr:cNvPr id="321" name="n_3mainValue【公営住宅】&#10;有形固定資産減価償却率">
          <a:extLst>
            <a:ext uri="{FF2B5EF4-FFF2-40B4-BE49-F238E27FC236}">
              <a16:creationId xmlns:a16="http://schemas.microsoft.com/office/drawing/2014/main" id="{F9A34E8D-FFFE-4198-AAD1-CE74916D9D47}"/>
            </a:ext>
          </a:extLst>
        </xdr:cNvPr>
        <xdr:cNvSpPr txBox="1"/>
      </xdr:nvSpPr>
      <xdr:spPr>
        <a:xfrm>
          <a:off x="1816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93090</xdr:rowOff>
    </xdr:from>
    <xdr:ext cx="405111" cy="259045"/>
    <xdr:sp macro="" textlink="">
      <xdr:nvSpPr>
        <xdr:cNvPr id="322" name="n_4mainValue【公営住宅】&#10;有形固定資産減価償却率">
          <a:extLst>
            <a:ext uri="{FF2B5EF4-FFF2-40B4-BE49-F238E27FC236}">
              <a16:creationId xmlns:a16="http://schemas.microsoft.com/office/drawing/2014/main" id="{47BB0D06-26B4-4124-9A7E-3B21FA29BEFB}"/>
            </a:ext>
          </a:extLst>
        </xdr:cNvPr>
        <xdr:cNvSpPr txBox="1"/>
      </xdr:nvSpPr>
      <xdr:spPr>
        <a:xfrm>
          <a:off x="927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CEEA45A-76F8-47DE-AEE0-3A972A4785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EEA09C7-F98E-4C95-910B-E3FF0EABAB2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04045B5-92A9-4E5C-94EB-A07EA354D44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E36AA10-227A-4EED-8A0F-3E525FC534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1C9579D5-3B6E-4D87-86F4-509BA47DFD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1CFEBB1-7947-47B4-AA33-71F19C681F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2A7A2B9-0B8C-411E-A1C3-573C79DC83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5D96520B-5209-40D7-95A3-55293C0A3A4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0C282FA-5057-40F4-AB2E-3573607D930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D70FB9B2-DCED-4205-9787-3D90768CF6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A1F7977-78FD-4CBF-AA09-29CBDF0BCB5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20745E07-4D11-4EE6-AE5A-6BA835F0B1F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D0F36ED7-8E4D-4330-AFA7-76D8CFFECC1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E01AFDB3-E545-4216-983D-AA6F35E5C9B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7F1E260-3CA9-4F9E-99AA-8105D0FA8E9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615DC80-8F1D-4AEF-B34F-595A97304AE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439ED7-51E9-4267-9F76-5DEE8B22745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A6EDBE2-BE9D-4100-B6B3-B695C8579D6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E9C9F27-25A3-40D9-B046-297DB30163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0E2726E-5CAA-4487-9438-4E02B95050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A0D7FC1C-5D34-4E11-96CF-4D145BF6EB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B16582D4-1EE6-4512-B7C6-17E0D7151DBB}"/>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4370EA11-A79A-4B14-A5CF-8B395A4F7405}"/>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F262967A-3FD3-4F6D-97B4-52BAE317FAB5}"/>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25D9DE69-4D52-45EF-B284-B9704FD0D04B}"/>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A2414A94-1397-4AA6-80C3-F349132C8F5A}"/>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3117A3F2-B6D7-47E4-A296-B56DBCCB49D5}"/>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EB15169C-F875-4A90-9DB1-5217C027CC3A}"/>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CA6F396E-06F7-46EE-9BA6-6D1111F72B88}"/>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751C3551-CA1B-4F27-A25C-7155A5D6DF37}"/>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5068FEFB-CB3D-4632-9004-4543B3160EDE}"/>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04D0EFDC-5741-4E11-8370-DECEA2285597}"/>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31991F4-B3F2-4B48-89A4-A8BC105966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8DDC192-068A-419F-B3FF-9AC54EA846F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49942B9-7B91-4644-BC9C-185855F67F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C5AF57C-CD4F-475F-87EA-48856A7066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D09973A-9F30-469F-9005-FE378E739B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136119</xdr:rowOff>
    </xdr:from>
    <xdr:to>
      <xdr:col>55</xdr:col>
      <xdr:colOff>50800</xdr:colOff>
      <xdr:row>86</xdr:row>
      <xdr:rowOff>66269</xdr:rowOff>
    </xdr:to>
    <xdr:sp macro="" textlink="">
      <xdr:nvSpPr>
        <xdr:cNvPr id="360" name="楕円 359">
          <a:extLst>
            <a:ext uri="{FF2B5EF4-FFF2-40B4-BE49-F238E27FC236}">
              <a16:creationId xmlns:a16="http://schemas.microsoft.com/office/drawing/2014/main" id="{60440059-93BB-4CE4-939F-372DA3315B9A}"/>
            </a:ext>
          </a:extLst>
        </xdr:cNvPr>
        <xdr:cNvSpPr/>
      </xdr:nvSpPr>
      <xdr:spPr>
        <a:xfrm>
          <a:off x="10426700" y="147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51046</xdr:rowOff>
    </xdr:from>
    <xdr:ext cx="469744" cy="259045"/>
    <xdr:sp macro="" textlink="">
      <xdr:nvSpPr>
        <xdr:cNvPr id="361" name="【公営住宅】&#10;一人当たり面積該当値テキスト">
          <a:extLst>
            <a:ext uri="{FF2B5EF4-FFF2-40B4-BE49-F238E27FC236}">
              <a16:creationId xmlns:a16="http://schemas.microsoft.com/office/drawing/2014/main" id="{36A222EF-64A4-4D61-B765-CC57B0681376}"/>
            </a:ext>
          </a:extLst>
        </xdr:cNvPr>
        <xdr:cNvSpPr txBox="1"/>
      </xdr:nvSpPr>
      <xdr:spPr>
        <a:xfrm>
          <a:off x="10515600" y="1462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135661</xdr:rowOff>
    </xdr:from>
    <xdr:to>
      <xdr:col>50</xdr:col>
      <xdr:colOff>165100</xdr:colOff>
      <xdr:row>86</xdr:row>
      <xdr:rowOff>65811</xdr:rowOff>
    </xdr:to>
    <xdr:sp macro="" textlink="">
      <xdr:nvSpPr>
        <xdr:cNvPr id="362" name="楕円 361">
          <a:extLst>
            <a:ext uri="{FF2B5EF4-FFF2-40B4-BE49-F238E27FC236}">
              <a16:creationId xmlns:a16="http://schemas.microsoft.com/office/drawing/2014/main" id="{018EE68F-2A32-4765-8339-4ADE367A9103}"/>
            </a:ext>
          </a:extLst>
        </xdr:cNvPr>
        <xdr:cNvSpPr/>
      </xdr:nvSpPr>
      <xdr:spPr>
        <a:xfrm>
          <a:off x="9588500" y="14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15011</xdr:rowOff>
    </xdr:from>
    <xdr:to>
      <xdr:col>55</xdr:col>
      <xdr:colOff>0</xdr:colOff>
      <xdr:row>86</xdr:row>
      <xdr:rowOff>15469</xdr:rowOff>
    </xdr:to>
    <xdr:cxnSp macro="">
      <xdr:nvCxnSpPr>
        <xdr:cNvPr id="363" name="直線コネクタ 362">
          <a:extLst>
            <a:ext uri="{FF2B5EF4-FFF2-40B4-BE49-F238E27FC236}">
              <a16:creationId xmlns:a16="http://schemas.microsoft.com/office/drawing/2014/main" id="{B5B90ADD-B380-42DD-9FD8-BDE55432B4F3}"/>
            </a:ext>
          </a:extLst>
        </xdr:cNvPr>
        <xdr:cNvCxnSpPr/>
      </xdr:nvCxnSpPr>
      <xdr:spPr>
        <a:xfrm>
          <a:off x="9639300" y="1475971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135432</xdr:rowOff>
    </xdr:from>
    <xdr:to>
      <xdr:col>46</xdr:col>
      <xdr:colOff>38100</xdr:colOff>
      <xdr:row>86</xdr:row>
      <xdr:rowOff>65582</xdr:rowOff>
    </xdr:to>
    <xdr:sp macro="" textlink="">
      <xdr:nvSpPr>
        <xdr:cNvPr id="364" name="楕円 363">
          <a:extLst>
            <a:ext uri="{FF2B5EF4-FFF2-40B4-BE49-F238E27FC236}">
              <a16:creationId xmlns:a16="http://schemas.microsoft.com/office/drawing/2014/main" id="{63A05C47-CD16-45B2-94E2-B1B023F40023}"/>
            </a:ext>
          </a:extLst>
        </xdr:cNvPr>
        <xdr:cNvSpPr/>
      </xdr:nvSpPr>
      <xdr:spPr>
        <a:xfrm>
          <a:off x="8699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14782</xdr:rowOff>
    </xdr:from>
    <xdr:to>
      <xdr:col>50</xdr:col>
      <xdr:colOff>114300</xdr:colOff>
      <xdr:row>86</xdr:row>
      <xdr:rowOff>15011</xdr:rowOff>
    </xdr:to>
    <xdr:cxnSp macro="">
      <xdr:nvCxnSpPr>
        <xdr:cNvPr id="365" name="直線コネクタ 364">
          <a:extLst>
            <a:ext uri="{FF2B5EF4-FFF2-40B4-BE49-F238E27FC236}">
              <a16:creationId xmlns:a16="http://schemas.microsoft.com/office/drawing/2014/main" id="{416558D9-9220-4440-A396-6AB40115C1AB}"/>
            </a:ext>
          </a:extLst>
        </xdr:cNvPr>
        <xdr:cNvCxnSpPr/>
      </xdr:nvCxnSpPr>
      <xdr:spPr>
        <a:xfrm>
          <a:off x="8750300" y="1475948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135204</xdr:rowOff>
    </xdr:from>
    <xdr:to>
      <xdr:col>41</xdr:col>
      <xdr:colOff>101600</xdr:colOff>
      <xdr:row>86</xdr:row>
      <xdr:rowOff>65354</xdr:rowOff>
    </xdr:to>
    <xdr:sp macro="" textlink="">
      <xdr:nvSpPr>
        <xdr:cNvPr id="366" name="楕円 365">
          <a:extLst>
            <a:ext uri="{FF2B5EF4-FFF2-40B4-BE49-F238E27FC236}">
              <a16:creationId xmlns:a16="http://schemas.microsoft.com/office/drawing/2014/main" id="{F1503C84-A278-4343-9B97-77ABC9A6FBA2}"/>
            </a:ext>
          </a:extLst>
        </xdr:cNvPr>
        <xdr:cNvSpPr/>
      </xdr:nvSpPr>
      <xdr:spPr>
        <a:xfrm>
          <a:off x="7810500" y="147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14554</xdr:rowOff>
    </xdr:from>
    <xdr:to>
      <xdr:col>45</xdr:col>
      <xdr:colOff>177800</xdr:colOff>
      <xdr:row>86</xdr:row>
      <xdr:rowOff>14782</xdr:rowOff>
    </xdr:to>
    <xdr:cxnSp macro="">
      <xdr:nvCxnSpPr>
        <xdr:cNvPr id="367" name="直線コネクタ 366">
          <a:extLst>
            <a:ext uri="{FF2B5EF4-FFF2-40B4-BE49-F238E27FC236}">
              <a16:creationId xmlns:a16="http://schemas.microsoft.com/office/drawing/2014/main" id="{987BBBA7-9EE0-4EB0-A7FF-B9D243959ECB}"/>
            </a:ext>
          </a:extLst>
        </xdr:cNvPr>
        <xdr:cNvCxnSpPr/>
      </xdr:nvCxnSpPr>
      <xdr:spPr>
        <a:xfrm>
          <a:off x="7861300" y="147592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134976</xdr:rowOff>
    </xdr:from>
    <xdr:to>
      <xdr:col>36</xdr:col>
      <xdr:colOff>165100</xdr:colOff>
      <xdr:row>86</xdr:row>
      <xdr:rowOff>65126</xdr:rowOff>
    </xdr:to>
    <xdr:sp macro="" textlink="">
      <xdr:nvSpPr>
        <xdr:cNvPr id="368" name="楕円 367">
          <a:extLst>
            <a:ext uri="{FF2B5EF4-FFF2-40B4-BE49-F238E27FC236}">
              <a16:creationId xmlns:a16="http://schemas.microsoft.com/office/drawing/2014/main" id="{585F70DF-8CC6-4DF1-AECF-81E5E0865CC0}"/>
            </a:ext>
          </a:extLst>
        </xdr:cNvPr>
        <xdr:cNvSpPr/>
      </xdr:nvSpPr>
      <xdr:spPr>
        <a:xfrm>
          <a:off x="6921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14326</xdr:rowOff>
    </xdr:from>
    <xdr:to>
      <xdr:col>41</xdr:col>
      <xdr:colOff>50800</xdr:colOff>
      <xdr:row>86</xdr:row>
      <xdr:rowOff>14554</xdr:rowOff>
    </xdr:to>
    <xdr:cxnSp macro="">
      <xdr:nvCxnSpPr>
        <xdr:cNvPr id="369" name="直線コネクタ 368">
          <a:extLst>
            <a:ext uri="{FF2B5EF4-FFF2-40B4-BE49-F238E27FC236}">
              <a16:creationId xmlns:a16="http://schemas.microsoft.com/office/drawing/2014/main" id="{86C29B24-9802-4705-9D20-7EC86B5CCC0B}"/>
            </a:ext>
          </a:extLst>
        </xdr:cNvPr>
        <xdr:cNvCxnSpPr/>
      </xdr:nvCxnSpPr>
      <xdr:spPr>
        <a:xfrm>
          <a:off x="6972300" y="147590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004BCBA6-1A8E-43E2-BB11-8CFDBA9BE4E1}"/>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1B640227-03F5-4C15-887B-F1FAC7E82B37}"/>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80C3205A-A6C4-40C9-907D-70F06C4787BD}"/>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EF978054-A088-4231-ADCA-AF238E4E6C09}"/>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56938</xdr:rowOff>
    </xdr:from>
    <xdr:ext cx="469744" cy="259045"/>
    <xdr:sp macro="" textlink="">
      <xdr:nvSpPr>
        <xdr:cNvPr id="374" name="n_1mainValue【公営住宅】&#10;一人当たり面積">
          <a:extLst>
            <a:ext uri="{FF2B5EF4-FFF2-40B4-BE49-F238E27FC236}">
              <a16:creationId xmlns:a16="http://schemas.microsoft.com/office/drawing/2014/main" id="{0EC28410-FD28-4C6C-B3B5-8B2884E4A9FC}"/>
            </a:ext>
          </a:extLst>
        </xdr:cNvPr>
        <xdr:cNvSpPr txBox="1"/>
      </xdr:nvSpPr>
      <xdr:spPr>
        <a:xfrm>
          <a:off x="9391727" y="1480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56709</xdr:rowOff>
    </xdr:from>
    <xdr:ext cx="469744" cy="259045"/>
    <xdr:sp macro="" textlink="">
      <xdr:nvSpPr>
        <xdr:cNvPr id="375" name="n_2mainValue【公営住宅】&#10;一人当たり面積">
          <a:extLst>
            <a:ext uri="{FF2B5EF4-FFF2-40B4-BE49-F238E27FC236}">
              <a16:creationId xmlns:a16="http://schemas.microsoft.com/office/drawing/2014/main" id="{F6CE3FE7-D2DA-4A11-BCFC-016BC0F7620C}"/>
            </a:ext>
          </a:extLst>
        </xdr:cNvPr>
        <xdr:cNvSpPr txBox="1"/>
      </xdr:nvSpPr>
      <xdr:spPr>
        <a:xfrm>
          <a:off x="8515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56481</xdr:rowOff>
    </xdr:from>
    <xdr:ext cx="469744" cy="259045"/>
    <xdr:sp macro="" textlink="">
      <xdr:nvSpPr>
        <xdr:cNvPr id="376" name="n_3mainValue【公営住宅】&#10;一人当たり面積">
          <a:extLst>
            <a:ext uri="{FF2B5EF4-FFF2-40B4-BE49-F238E27FC236}">
              <a16:creationId xmlns:a16="http://schemas.microsoft.com/office/drawing/2014/main" id="{BD5C0B13-2404-4613-9486-78478E0F8EAC}"/>
            </a:ext>
          </a:extLst>
        </xdr:cNvPr>
        <xdr:cNvSpPr txBox="1"/>
      </xdr:nvSpPr>
      <xdr:spPr>
        <a:xfrm>
          <a:off x="7626427" y="1480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56253</xdr:rowOff>
    </xdr:from>
    <xdr:ext cx="469744" cy="259045"/>
    <xdr:sp macro="" textlink="">
      <xdr:nvSpPr>
        <xdr:cNvPr id="377" name="n_4mainValue【公営住宅】&#10;一人当たり面積">
          <a:extLst>
            <a:ext uri="{FF2B5EF4-FFF2-40B4-BE49-F238E27FC236}">
              <a16:creationId xmlns:a16="http://schemas.microsoft.com/office/drawing/2014/main" id="{DC93470D-3F93-4F8A-955A-0622D2871D6A}"/>
            </a:ext>
          </a:extLst>
        </xdr:cNvPr>
        <xdr:cNvSpPr txBox="1"/>
      </xdr:nvSpPr>
      <xdr:spPr>
        <a:xfrm>
          <a:off x="67374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64A2034-1CEE-4D89-B293-9E9F522EB5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86328610-97AC-45D3-A9D1-ECF3780460E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F7E74BE-33EE-449B-8A71-4AD2945733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92DDB06-786B-46D3-824B-6579389D80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5282C8BD-39B3-4FBA-8556-6292C5458B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CAF87A6-D42A-4264-A33D-C887895293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A8984E5-5406-4E2E-900F-BE0C631E8D0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EB07352-CF6E-40F7-A319-74DEB60AF53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F6D69E0-2949-42E7-A2FE-1F29D79F354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0DC9D7F-DE09-4980-8F35-B71986A211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890A31C8-12F6-43B3-A2B7-0F7E190ED2A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438D5500-38A9-4331-8D34-DEC5E1F831F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id="{B01C5925-2FDA-469A-8A86-B9D666170A09}"/>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9156D5E7-85EF-4C7A-AAB6-1B085AF6A821}"/>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40BDBFFD-9DC0-44F2-B0AB-A5C6851EBEA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70378ED5-492E-42C1-BB73-B072D77A0C7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160B651B-9907-4D72-BAE1-C01B8E0E49F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DE45D356-155B-4204-98D7-83F188F8867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5A9E4628-3185-4AE9-BFD6-2116CCAA3092}"/>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680B5B1C-43AC-4421-8E2B-941F0E3456F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66E61913-DE1E-47C4-871C-C13EFC29986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7F79B7EC-398F-48F9-BD7B-00C37919717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107</xdr:row>
      <xdr:rowOff>158496</xdr:rowOff>
    </xdr:to>
    <xdr:cxnSp macro="">
      <xdr:nvCxnSpPr>
        <xdr:cNvPr id="400" name="直線コネクタ 399">
          <a:extLst>
            <a:ext uri="{FF2B5EF4-FFF2-40B4-BE49-F238E27FC236}">
              <a16:creationId xmlns:a16="http://schemas.microsoft.com/office/drawing/2014/main" id="{622A95F4-C619-48CC-8B7B-6F3A5BECBE3B}"/>
            </a:ext>
          </a:extLst>
        </xdr:cNvPr>
        <xdr:cNvCxnSpPr/>
      </xdr:nvCxnSpPr>
      <xdr:spPr>
        <a:xfrm flipV="1">
          <a:off x="4634865" y="17186911"/>
          <a:ext cx="0" cy="1316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162323</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4D9A33BA-F6F2-496D-80A4-8796E5819EE0}"/>
            </a:ext>
          </a:extLst>
        </xdr:cNvPr>
        <xdr:cNvSpPr txBox="1"/>
      </xdr:nvSpPr>
      <xdr:spPr>
        <a:xfrm>
          <a:off x="4673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158496</xdr:rowOff>
    </xdr:from>
    <xdr:to>
      <xdr:col>24</xdr:col>
      <xdr:colOff>152400</xdr:colOff>
      <xdr:row>107</xdr:row>
      <xdr:rowOff>158496</xdr:rowOff>
    </xdr:to>
    <xdr:cxnSp macro="">
      <xdr:nvCxnSpPr>
        <xdr:cNvPr id="402" name="直線コネクタ 401">
          <a:extLst>
            <a:ext uri="{FF2B5EF4-FFF2-40B4-BE49-F238E27FC236}">
              <a16:creationId xmlns:a16="http://schemas.microsoft.com/office/drawing/2014/main" id="{FD34CE7F-EEE0-4BF3-988F-1E32C2E8CB17}"/>
            </a:ext>
          </a:extLst>
        </xdr:cNvPr>
        <xdr:cNvCxnSpPr/>
      </xdr:nvCxnSpPr>
      <xdr:spPr>
        <a:xfrm>
          <a:off x="4546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3346B4C9-4C3C-4D1A-AEFE-0A3A8FD795A3}"/>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404" name="直線コネクタ 403">
          <a:extLst>
            <a:ext uri="{FF2B5EF4-FFF2-40B4-BE49-F238E27FC236}">
              <a16:creationId xmlns:a16="http://schemas.microsoft.com/office/drawing/2014/main" id="{B5AAB774-D1CA-48BE-9577-12A09248D76A}"/>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579C0C37-C0D0-4A5D-BA11-0A0D46CD7D71}"/>
            </a:ext>
          </a:extLst>
        </xdr:cNvPr>
        <xdr:cNvSpPr txBox="1"/>
      </xdr:nvSpPr>
      <xdr:spPr>
        <a:xfrm>
          <a:off x="4673600" y="17946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406" name="フローチャート: 判断 405">
          <a:extLst>
            <a:ext uri="{FF2B5EF4-FFF2-40B4-BE49-F238E27FC236}">
              <a16:creationId xmlns:a16="http://schemas.microsoft.com/office/drawing/2014/main" id="{3C47B302-78FC-4762-A137-5C5ED05BBAA6}"/>
            </a:ext>
          </a:extLst>
        </xdr:cNvPr>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84837</xdr:rowOff>
    </xdr:from>
    <xdr:to>
      <xdr:col>20</xdr:col>
      <xdr:colOff>38100</xdr:colOff>
      <xdr:row>105</xdr:row>
      <xdr:rowOff>14987</xdr:rowOff>
    </xdr:to>
    <xdr:sp macro="" textlink="">
      <xdr:nvSpPr>
        <xdr:cNvPr id="407" name="フローチャート: 判断 406">
          <a:extLst>
            <a:ext uri="{FF2B5EF4-FFF2-40B4-BE49-F238E27FC236}">
              <a16:creationId xmlns:a16="http://schemas.microsoft.com/office/drawing/2014/main" id="{E88960F5-FECD-4A81-A3D1-C7B462875C8C}"/>
            </a:ext>
          </a:extLst>
        </xdr:cNvPr>
        <xdr:cNvSpPr/>
      </xdr:nvSpPr>
      <xdr:spPr>
        <a:xfrm>
          <a:off x="3746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408" name="フローチャート: 判断 407">
          <a:extLst>
            <a:ext uri="{FF2B5EF4-FFF2-40B4-BE49-F238E27FC236}">
              <a16:creationId xmlns:a16="http://schemas.microsoft.com/office/drawing/2014/main" id="{D3BF4856-EA52-435C-8D45-08F8ADD833FA}"/>
            </a:ext>
          </a:extLst>
        </xdr:cNvPr>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29972</xdr:rowOff>
    </xdr:from>
    <xdr:to>
      <xdr:col>10</xdr:col>
      <xdr:colOff>165100</xdr:colOff>
      <xdr:row>104</xdr:row>
      <xdr:rowOff>131572</xdr:rowOff>
    </xdr:to>
    <xdr:sp macro="" textlink="">
      <xdr:nvSpPr>
        <xdr:cNvPr id="409" name="フローチャート: 判断 408">
          <a:extLst>
            <a:ext uri="{FF2B5EF4-FFF2-40B4-BE49-F238E27FC236}">
              <a16:creationId xmlns:a16="http://schemas.microsoft.com/office/drawing/2014/main" id="{C3E840D4-2895-4020-B417-266BA2B182CE}"/>
            </a:ext>
          </a:extLst>
        </xdr:cNvPr>
        <xdr:cNvSpPr/>
      </xdr:nvSpPr>
      <xdr:spPr>
        <a:xfrm>
          <a:off x="1968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10" name="フローチャート: 判断 409">
          <a:extLst>
            <a:ext uri="{FF2B5EF4-FFF2-40B4-BE49-F238E27FC236}">
              <a16:creationId xmlns:a16="http://schemas.microsoft.com/office/drawing/2014/main" id="{34217DAE-FC2C-4651-B54B-90C819E2296A}"/>
            </a:ext>
          </a:extLst>
        </xdr:cNvPr>
        <xdr:cNvSpPr/>
      </xdr:nvSpPr>
      <xdr:spPr>
        <a:xfrm>
          <a:off x="1079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A5D2732E-8D44-418A-94CB-3E336C45569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DD1DA1D-16C6-4800-834E-73DF6B6912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E24B0BD-0DD5-43B4-8E6A-39EB338C5BB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BFB6935-0534-4BFB-B7D1-9FF6555C982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E3F5E55-A05C-4BC8-9B3B-8C7E18C4C03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139700</xdr:rowOff>
    </xdr:from>
    <xdr:to>
      <xdr:col>24</xdr:col>
      <xdr:colOff>114300</xdr:colOff>
      <xdr:row>103</xdr:row>
      <xdr:rowOff>69850</xdr:rowOff>
    </xdr:to>
    <xdr:sp macro="" textlink="">
      <xdr:nvSpPr>
        <xdr:cNvPr id="416" name="楕円 415">
          <a:extLst>
            <a:ext uri="{FF2B5EF4-FFF2-40B4-BE49-F238E27FC236}">
              <a16:creationId xmlns:a16="http://schemas.microsoft.com/office/drawing/2014/main" id="{E60EA285-6CB9-4899-8AE5-B1499339DFE2}"/>
            </a:ext>
          </a:extLst>
        </xdr:cNvPr>
        <xdr:cNvSpPr/>
      </xdr:nvSpPr>
      <xdr:spPr>
        <a:xfrm>
          <a:off x="4584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162577</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2548C7EA-8F55-468A-B28A-FC3F96F95425}"/>
            </a:ext>
          </a:extLst>
        </xdr:cNvPr>
        <xdr:cNvSpPr txBox="1"/>
      </xdr:nvSpPr>
      <xdr:spPr>
        <a:xfrm>
          <a:off x="4673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418" name="楕円 417">
          <a:extLst>
            <a:ext uri="{FF2B5EF4-FFF2-40B4-BE49-F238E27FC236}">
              <a16:creationId xmlns:a16="http://schemas.microsoft.com/office/drawing/2014/main" id="{E2DC5E65-E833-4A83-8045-1218B528B304}"/>
            </a:ext>
          </a:extLst>
        </xdr:cNvPr>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103</xdr:row>
      <xdr:rowOff>19050</xdr:rowOff>
    </xdr:to>
    <xdr:cxnSp macro="">
      <xdr:nvCxnSpPr>
        <xdr:cNvPr id="419" name="直線コネクタ 418">
          <a:extLst>
            <a:ext uri="{FF2B5EF4-FFF2-40B4-BE49-F238E27FC236}">
              <a16:creationId xmlns:a16="http://schemas.microsoft.com/office/drawing/2014/main" id="{7FC024BE-0341-45F9-9BFC-12F75384B424}"/>
            </a:ext>
          </a:extLst>
        </xdr:cNvPr>
        <xdr:cNvCxnSpPr/>
      </xdr:nvCxnSpPr>
      <xdr:spPr>
        <a:xfrm>
          <a:off x="3797300" y="172212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6114</xdr:rowOff>
    </xdr:from>
    <xdr:ext cx="405111" cy="259045"/>
    <xdr:sp macro="" textlink="">
      <xdr:nvSpPr>
        <xdr:cNvPr id="420" name="n_1aveValue【港湾・漁港】&#10;有形固定資産減価償却率">
          <a:extLst>
            <a:ext uri="{FF2B5EF4-FFF2-40B4-BE49-F238E27FC236}">
              <a16:creationId xmlns:a16="http://schemas.microsoft.com/office/drawing/2014/main" id="{DDDD33C7-354B-4D8B-9AEA-424C58DFC780}"/>
            </a:ext>
          </a:extLst>
        </xdr:cNvPr>
        <xdr:cNvSpPr txBox="1"/>
      </xdr:nvSpPr>
      <xdr:spPr>
        <a:xfrm>
          <a:off x="3582044" y="180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421" name="n_2aveValue【港湾・漁港】&#10;有形固定資産減価償却率">
          <a:extLst>
            <a:ext uri="{FF2B5EF4-FFF2-40B4-BE49-F238E27FC236}">
              <a16:creationId xmlns:a16="http://schemas.microsoft.com/office/drawing/2014/main" id="{A9D14FC0-1689-4F98-A13C-9A705E83257D}"/>
            </a:ext>
          </a:extLst>
        </xdr:cNvPr>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148099</xdr:rowOff>
    </xdr:from>
    <xdr:ext cx="405111" cy="259045"/>
    <xdr:sp macro="" textlink="">
      <xdr:nvSpPr>
        <xdr:cNvPr id="422" name="n_3aveValue【港湾・漁港】&#10;有形固定資産減価償却率">
          <a:extLst>
            <a:ext uri="{FF2B5EF4-FFF2-40B4-BE49-F238E27FC236}">
              <a16:creationId xmlns:a16="http://schemas.microsoft.com/office/drawing/2014/main" id="{02CC12DF-6098-4C61-BEB5-AE84E35FB5F2}"/>
            </a:ext>
          </a:extLst>
        </xdr:cNvPr>
        <xdr:cNvSpPr txBox="1"/>
      </xdr:nvSpPr>
      <xdr:spPr>
        <a:xfrm>
          <a:off x="18167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68090</xdr:rowOff>
    </xdr:from>
    <xdr:ext cx="405111" cy="259045"/>
    <xdr:sp macro="" textlink="">
      <xdr:nvSpPr>
        <xdr:cNvPr id="423" name="n_4aveValue【港湾・漁港】&#10;有形固定資産減価償却率">
          <a:extLst>
            <a:ext uri="{FF2B5EF4-FFF2-40B4-BE49-F238E27FC236}">
              <a16:creationId xmlns:a16="http://schemas.microsoft.com/office/drawing/2014/main" id="{9446024C-FB58-40D8-8AB3-5EA4EBF74C40}"/>
            </a:ext>
          </a:extLst>
        </xdr:cNvPr>
        <xdr:cNvSpPr txBox="1"/>
      </xdr:nvSpPr>
      <xdr:spPr>
        <a:xfrm>
          <a:off x="927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143527</xdr:rowOff>
    </xdr:from>
    <xdr:ext cx="405111" cy="259045"/>
    <xdr:sp macro="" textlink="">
      <xdr:nvSpPr>
        <xdr:cNvPr id="424" name="n_1mainValue【港湾・漁港】&#10;有形固定資産減価償却率">
          <a:extLst>
            <a:ext uri="{FF2B5EF4-FFF2-40B4-BE49-F238E27FC236}">
              <a16:creationId xmlns:a16="http://schemas.microsoft.com/office/drawing/2014/main" id="{1EC47F23-49D5-412A-96F0-20E5C86957CC}"/>
            </a:ext>
          </a:extLst>
        </xdr:cNvPr>
        <xdr:cNvSpPr txBox="1"/>
      </xdr:nvSpPr>
      <xdr:spPr>
        <a:xfrm>
          <a:off x="3582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A1DEA862-2403-4B28-9862-D7FC5E928E1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FCE74C5C-C3CF-4E4D-8816-A692B64DEA7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350E0912-E23B-4B16-AF0E-42846203D53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FC58AFC6-18F3-4671-BEBE-E5B0A427F2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51205617-08A7-4573-AB9E-FA96A834FF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6ABA8DAF-68C4-48A7-8D2A-6659B42D0CA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99180050-A443-4152-9066-02883B86335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1747263C-3115-4432-863F-4BB5C784F08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38C6C1F8-321B-4F22-9AC8-A7573F35D3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078625FD-92F3-4F13-A658-E2960206143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5" name="直線コネクタ 434">
          <a:extLst>
            <a:ext uri="{FF2B5EF4-FFF2-40B4-BE49-F238E27FC236}">
              <a16:creationId xmlns:a16="http://schemas.microsoft.com/office/drawing/2014/main" id="{139EFF83-E9CE-4C8B-B71A-1723CAD4027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6" name="テキスト ボックス 435">
          <a:extLst>
            <a:ext uri="{FF2B5EF4-FFF2-40B4-BE49-F238E27FC236}">
              <a16:creationId xmlns:a16="http://schemas.microsoft.com/office/drawing/2014/main" id="{DDEB7BF4-9784-4B32-A00E-F01B5B0CFA8B}"/>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7" name="直線コネクタ 436">
          <a:extLst>
            <a:ext uri="{FF2B5EF4-FFF2-40B4-BE49-F238E27FC236}">
              <a16:creationId xmlns:a16="http://schemas.microsoft.com/office/drawing/2014/main" id="{C12C884A-4AAF-4521-BFAB-016BD4E65E9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8" name="テキスト ボックス 437">
          <a:extLst>
            <a:ext uri="{FF2B5EF4-FFF2-40B4-BE49-F238E27FC236}">
              <a16:creationId xmlns:a16="http://schemas.microsoft.com/office/drawing/2014/main" id="{B13CBBB4-57E9-4C2A-BCC4-71B59D78523F}"/>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9" name="直線コネクタ 438">
          <a:extLst>
            <a:ext uri="{FF2B5EF4-FFF2-40B4-BE49-F238E27FC236}">
              <a16:creationId xmlns:a16="http://schemas.microsoft.com/office/drawing/2014/main" id="{AA563BAD-56B3-459D-9DAD-5951A09C28F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0" name="テキスト ボックス 439">
          <a:extLst>
            <a:ext uri="{FF2B5EF4-FFF2-40B4-BE49-F238E27FC236}">
              <a16:creationId xmlns:a16="http://schemas.microsoft.com/office/drawing/2014/main" id="{EA7BAF0B-927B-469D-92E3-43E73CB4D2B6}"/>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1" name="直線コネクタ 440">
          <a:extLst>
            <a:ext uri="{FF2B5EF4-FFF2-40B4-BE49-F238E27FC236}">
              <a16:creationId xmlns:a16="http://schemas.microsoft.com/office/drawing/2014/main" id="{306B005D-AAC7-46FF-BD98-D3E396B5DE3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2" name="テキスト ボックス 441">
          <a:extLst>
            <a:ext uri="{FF2B5EF4-FFF2-40B4-BE49-F238E27FC236}">
              <a16:creationId xmlns:a16="http://schemas.microsoft.com/office/drawing/2014/main" id="{579FD3D3-A8D2-4FB9-92B6-A6925F78EEF9}"/>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id="{8CD47814-04D4-4EDE-8096-86EC60D0C7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4" name="テキスト ボックス 443">
          <a:extLst>
            <a:ext uri="{FF2B5EF4-FFF2-40B4-BE49-F238E27FC236}">
              <a16:creationId xmlns:a16="http://schemas.microsoft.com/office/drawing/2014/main" id="{7C9B4854-24E7-465C-90D9-0CB59BE5AC78}"/>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港湾・漁港】&#10;一人当たり有形固定資産（償却資産）額グラフ枠">
          <a:extLst>
            <a:ext uri="{FF2B5EF4-FFF2-40B4-BE49-F238E27FC236}">
              <a16:creationId xmlns:a16="http://schemas.microsoft.com/office/drawing/2014/main" id="{711D61A4-2855-4EFC-911F-D28351F0843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152955</xdr:rowOff>
    </xdr:from>
    <xdr:to>
      <xdr:col>54</xdr:col>
      <xdr:colOff>189865</xdr:colOff>
      <xdr:row>108</xdr:row>
      <xdr:rowOff>74225</xdr:rowOff>
    </xdr:to>
    <xdr:cxnSp macro="">
      <xdr:nvCxnSpPr>
        <xdr:cNvPr id="446" name="直線コネクタ 445">
          <a:extLst>
            <a:ext uri="{FF2B5EF4-FFF2-40B4-BE49-F238E27FC236}">
              <a16:creationId xmlns:a16="http://schemas.microsoft.com/office/drawing/2014/main" id="{F026DCEF-A984-4402-B865-171D263834A9}"/>
            </a:ext>
          </a:extLst>
        </xdr:cNvPr>
        <xdr:cNvCxnSpPr/>
      </xdr:nvCxnSpPr>
      <xdr:spPr>
        <a:xfrm flipV="1">
          <a:off x="10476865" y="17126505"/>
          <a:ext cx="0" cy="146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78052</xdr:rowOff>
    </xdr:from>
    <xdr:ext cx="378565" cy="259045"/>
    <xdr:sp macro="" textlink="">
      <xdr:nvSpPr>
        <xdr:cNvPr id="447" name="【港湾・漁港】&#10;一人当たり有形固定資産（償却資産）額最小値テキスト">
          <a:extLst>
            <a:ext uri="{FF2B5EF4-FFF2-40B4-BE49-F238E27FC236}">
              <a16:creationId xmlns:a16="http://schemas.microsoft.com/office/drawing/2014/main" id="{320912A5-3512-4E5A-B874-F9AA1A410319}"/>
            </a:ext>
          </a:extLst>
        </xdr:cNvPr>
        <xdr:cNvSpPr txBox="1"/>
      </xdr:nvSpPr>
      <xdr:spPr>
        <a:xfrm>
          <a:off x="10515600" y="18594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74225</xdr:rowOff>
    </xdr:from>
    <xdr:to>
      <xdr:col>55</xdr:col>
      <xdr:colOff>88900</xdr:colOff>
      <xdr:row>108</xdr:row>
      <xdr:rowOff>74225</xdr:rowOff>
    </xdr:to>
    <xdr:cxnSp macro="">
      <xdr:nvCxnSpPr>
        <xdr:cNvPr id="448" name="直線コネクタ 447">
          <a:extLst>
            <a:ext uri="{FF2B5EF4-FFF2-40B4-BE49-F238E27FC236}">
              <a16:creationId xmlns:a16="http://schemas.microsoft.com/office/drawing/2014/main" id="{0175CEFA-CDEE-4070-AD92-E718F982C718}"/>
            </a:ext>
          </a:extLst>
        </xdr:cNvPr>
        <xdr:cNvCxnSpPr/>
      </xdr:nvCxnSpPr>
      <xdr:spPr>
        <a:xfrm>
          <a:off x="10388600" y="1859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99632</xdr:rowOff>
    </xdr:from>
    <xdr:ext cx="599010" cy="259045"/>
    <xdr:sp macro="" textlink="">
      <xdr:nvSpPr>
        <xdr:cNvPr id="449" name="【港湾・漁港】&#10;一人当たり有形固定資産（償却資産）額最大値テキスト">
          <a:extLst>
            <a:ext uri="{FF2B5EF4-FFF2-40B4-BE49-F238E27FC236}">
              <a16:creationId xmlns:a16="http://schemas.microsoft.com/office/drawing/2014/main" id="{0B6C95AA-A023-44F8-B865-5A3290562F5D}"/>
            </a:ext>
          </a:extLst>
        </xdr:cNvPr>
        <xdr:cNvSpPr txBox="1"/>
      </xdr:nvSpPr>
      <xdr:spPr>
        <a:xfrm>
          <a:off x="10515600" y="1690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152955</xdr:rowOff>
    </xdr:from>
    <xdr:to>
      <xdr:col>55</xdr:col>
      <xdr:colOff>88900</xdr:colOff>
      <xdr:row>99</xdr:row>
      <xdr:rowOff>152955</xdr:rowOff>
    </xdr:to>
    <xdr:cxnSp macro="">
      <xdr:nvCxnSpPr>
        <xdr:cNvPr id="450" name="直線コネクタ 449">
          <a:extLst>
            <a:ext uri="{FF2B5EF4-FFF2-40B4-BE49-F238E27FC236}">
              <a16:creationId xmlns:a16="http://schemas.microsoft.com/office/drawing/2014/main" id="{97F391D9-53EA-4112-9C5B-384DF9154A7B}"/>
            </a:ext>
          </a:extLst>
        </xdr:cNvPr>
        <xdr:cNvCxnSpPr/>
      </xdr:nvCxnSpPr>
      <xdr:spPr>
        <a:xfrm>
          <a:off x="10388600" y="1712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14701</xdr:rowOff>
    </xdr:from>
    <xdr:ext cx="534377" cy="259045"/>
    <xdr:sp macro="" textlink="">
      <xdr:nvSpPr>
        <xdr:cNvPr id="451" name="【港湾・漁港】&#10;一人当たり有形固定資産（償却資産）額平均値テキスト">
          <a:extLst>
            <a:ext uri="{FF2B5EF4-FFF2-40B4-BE49-F238E27FC236}">
              <a16:creationId xmlns:a16="http://schemas.microsoft.com/office/drawing/2014/main" id="{BC433574-D5A6-4002-B35C-1CECDACE1E56}"/>
            </a:ext>
          </a:extLst>
        </xdr:cNvPr>
        <xdr:cNvSpPr txBox="1"/>
      </xdr:nvSpPr>
      <xdr:spPr>
        <a:xfrm>
          <a:off x="10515600" y="1801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163274</xdr:rowOff>
    </xdr:from>
    <xdr:to>
      <xdr:col>55</xdr:col>
      <xdr:colOff>50800</xdr:colOff>
      <xdr:row>106</xdr:row>
      <xdr:rowOff>93424</xdr:rowOff>
    </xdr:to>
    <xdr:sp macro="" textlink="">
      <xdr:nvSpPr>
        <xdr:cNvPr id="452" name="フローチャート: 判断 451">
          <a:extLst>
            <a:ext uri="{FF2B5EF4-FFF2-40B4-BE49-F238E27FC236}">
              <a16:creationId xmlns:a16="http://schemas.microsoft.com/office/drawing/2014/main" id="{239CCE92-AA54-47E3-89A9-64E3C226EDE2}"/>
            </a:ext>
          </a:extLst>
        </xdr:cNvPr>
        <xdr:cNvSpPr/>
      </xdr:nvSpPr>
      <xdr:spPr>
        <a:xfrm>
          <a:off x="10426700" y="181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164027</xdr:rowOff>
    </xdr:from>
    <xdr:to>
      <xdr:col>50</xdr:col>
      <xdr:colOff>165100</xdr:colOff>
      <xdr:row>106</xdr:row>
      <xdr:rowOff>94177</xdr:rowOff>
    </xdr:to>
    <xdr:sp macro="" textlink="">
      <xdr:nvSpPr>
        <xdr:cNvPr id="453" name="フローチャート: 判断 452">
          <a:extLst>
            <a:ext uri="{FF2B5EF4-FFF2-40B4-BE49-F238E27FC236}">
              <a16:creationId xmlns:a16="http://schemas.microsoft.com/office/drawing/2014/main" id="{CAF1ED16-413A-4B29-8748-0E9E941B6410}"/>
            </a:ext>
          </a:extLst>
        </xdr:cNvPr>
        <xdr:cNvSpPr/>
      </xdr:nvSpPr>
      <xdr:spPr>
        <a:xfrm>
          <a:off x="9588500" y="181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78499</xdr:rowOff>
    </xdr:from>
    <xdr:to>
      <xdr:col>46</xdr:col>
      <xdr:colOff>38100</xdr:colOff>
      <xdr:row>106</xdr:row>
      <xdr:rowOff>8649</xdr:rowOff>
    </xdr:to>
    <xdr:sp macro="" textlink="">
      <xdr:nvSpPr>
        <xdr:cNvPr id="454" name="フローチャート: 判断 453">
          <a:extLst>
            <a:ext uri="{FF2B5EF4-FFF2-40B4-BE49-F238E27FC236}">
              <a16:creationId xmlns:a16="http://schemas.microsoft.com/office/drawing/2014/main" id="{4086AA17-CA0C-4475-8726-1D99A8B400BC}"/>
            </a:ext>
          </a:extLst>
        </xdr:cNvPr>
        <xdr:cNvSpPr/>
      </xdr:nvSpPr>
      <xdr:spPr>
        <a:xfrm>
          <a:off x="86995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69675</xdr:rowOff>
    </xdr:from>
    <xdr:to>
      <xdr:col>41</xdr:col>
      <xdr:colOff>101600</xdr:colOff>
      <xdr:row>105</xdr:row>
      <xdr:rowOff>171275</xdr:rowOff>
    </xdr:to>
    <xdr:sp macro="" textlink="">
      <xdr:nvSpPr>
        <xdr:cNvPr id="455" name="フローチャート: 判断 454">
          <a:extLst>
            <a:ext uri="{FF2B5EF4-FFF2-40B4-BE49-F238E27FC236}">
              <a16:creationId xmlns:a16="http://schemas.microsoft.com/office/drawing/2014/main" id="{68939511-5CA8-4BD3-B777-44055E88673B}"/>
            </a:ext>
          </a:extLst>
        </xdr:cNvPr>
        <xdr:cNvSpPr/>
      </xdr:nvSpPr>
      <xdr:spPr>
        <a:xfrm>
          <a:off x="7810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119999</xdr:rowOff>
    </xdr:from>
    <xdr:to>
      <xdr:col>36</xdr:col>
      <xdr:colOff>165100</xdr:colOff>
      <xdr:row>106</xdr:row>
      <xdr:rowOff>50149</xdr:rowOff>
    </xdr:to>
    <xdr:sp macro="" textlink="">
      <xdr:nvSpPr>
        <xdr:cNvPr id="456" name="フローチャート: 判断 455">
          <a:extLst>
            <a:ext uri="{FF2B5EF4-FFF2-40B4-BE49-F238E27FC236}">
              <a16:creationId xmlns:a16="http://schemas.microsoft.com/office/drawing/2014/main" id="{876235C8-D939-4952-8E54-025E123A54A0}"/>
            </a:ext>
          </a:extLst>
        </xdr:cNvPr>
        <xdr:cNvSpPr/>
      </xdr:nvSpPr>
      <xdr:spPr>
        <a:xfrm>
          <a:off x="6921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E698EEF0-3D8D-4EFE-8334-4DB6FAFCA86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E6F457AE-9847-4778-A684-B162A3B2EB4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F0409813-5F97-4120-9009-26436138B83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16B6F77F-F615-49EC-A057-92DE9DFD7F8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7A070DF7-19AF-43AE-ABD4-3E7B69F3988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13294</xdr:rowOff>
    </xdr:from>
    <xdr:to>
      <xdr:col>55</xdr:col>
      <xdr:colOff>50800</xdr:colOff>
      <xdr:row>108</xdr:row>
      <xdr:rowOff>114894</xdr:rowOff>
    </xdr:to>
    <xdr:sp macro="" textlink="">
      <xdr:nvSpPr>
        <xdr:cNvPr id="462" name="楕円 461">
          <a:extLst>
            <a:ext uri="{FF2B5EF4-FFF2-40B4-BE49-F238E27FC236}">
              <a16:creationId xmlns:a16="http://schemas.microsoft.com/office/drawing/2014/main" id="{C45DB8EF-E7F8-4ED5-98CD-844104244D51}"/>
            </a:ext>
          </a:extLst>
        </xdr:cNvPr>
        <xdr:cNvSpPr/>
      </xdr:nvSpPr>
      <xdr:spPr>
        <a:xfrm>
          <a:off x="10426700" y="18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99671</xdr:rowOff>
    </xdr:from>
    <xdr:ext cx="469744" cy="259045"/>
    <xdr:sp macro="" textlink="">
      <xdr:nvSpPr>
        <xdr:cNvPr id="463" name="【港湾・漁港】&#10;一人当たり有形固定資産（償却資産）額該当値テキスト">
          <a:extLst>
            <a:ext uri="{FF2B5EF4-FFF2-40B4-BE49-F238E27FC236}">
              <a16:creationId xmlns:a16="http://schemas.microsoft.com/office/drawing/2014/main" id="{E27B69D5-00E5-4B2B-AD6B-5E0F999B8AD0}"/>
            </a:ext>
          </a:extLst>
        </xdr:cNvPr>
        <xdr:cNvSpPr txBox="1"/>
      </xdr:nvSpPr>
      <xdr:spPr>
        <a:xfrm>
          <a:off x="10515600" y="1844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13111</xdr:rowOff>
    </xdr:from>
    <xdr:to>
      <xdr:col>50</xdr:col>
      <xdr:colOff>165100</xdr:colOff>
      <xdr:row>108</xdr:row>
      <xdr:rowOff>114711</xdr:rowOff>
    </xdr:to>
    <xdr:sp macro="" textlink="">
      <xdr:nvSpPr>
        <xdr:cNvPr id="464" name="楕円 463">
          <a:extLst>
            <a:ext uri="{FF2B5EF4-FFF2-40B4-BE49-F238E27FC236}">
              <a16:creationId xmlns:a16="http://schemas.microsoft.com/office/drawing/2014/main" id="{D21A82AF-FE98-47B9-BF11-65064F22FDD9}"/>
            </a:ext>
          </a:extLst>
        </xdr:cNvPr>
        <xdr:cNvSpPr/>
      </xdr:nvSpPr>
      <xdr:spPr>
        <a:xfrm>
          <a:off x="9588500" y="185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63911</xdr:rowOff>
    </xdr:from>
    <xdr:to>
      <xdr:col>55</xdr:col>
      <xdr:colOff>0</xdr:colOff>
      <xdr:row>108</xdr:row>
      <xdr:rowOff>64094</xdr:rowOff>
    </xdr:to>
    <xdr:cxnSp macro="">
      <xdr:nvCxnSpPr>
        <xdr:cNvPr id="465" name="直線コネクタ 464">
          <a:extLst>
            <a:ext uri="{FF2B5EF4-FFF2-40B4-BE49-F238E27FC236}">
              <a16:creationId xmlns:a16="http://schemas.microsoft.com/office/drawing/2014/main" id="{6AC7B54D-0B81-4D25-A4CE-C8A5CDEB9DFE}"/>
            </a:ext>
          </a:extLst>
        </xdr:cNvPr>
        <xdr:cNvCxnSpPr/>
      </xdr:nvCxnSpPr>
      <xdr:spPr>
        <a:xfrm>
          <a:off x="9639300" y="1858051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110704</xdr:rowOff>
    </xdr:from>
    <xdr:ext cx="534377" cy="259045"/>
    <xdr:sp macro="" textlink="">
      <xdr:nvSpPr>
        <xdr:cNvPr id="466" name="n_1aveValue【港湾・漁港】&#10;一人当たり有形固定資産（償却資産）額">
          <a:extLst>
            <a:ext uri="{FF2B5EF4-FFF2-40B4-BE49-F238E27FC236}">
              <a16:creationId xmlns:a16="http://schemas.microsoft.com/office/drawing/2014/main" id="{748E01FD-B272-4C96-B092-AF294F74A172}"/>
            </a:ext>
          </a:extLst>
        </xdr:cNvPr>
        <xdr:cNvSpPr txBox="1"/>
      </xdr:nvSpPr>
      <xdr:spPr>
        <a:xfrm>
          <a:off x="9359411" y="1794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25176</xdr:rowOff>
    </xdr:from>
    <xdr:ext cx="599010" cy="259045"/>
    <xdr:sp macro="" textlink="">
      <xdr:nvSpPr>
        <xdr:cNvPr id="467" name="n_2aveValue【港湾・漁港】&#10;一人当たり有形固定資産（償却資産）額">
          <a:extLst>
            <a:ext uri="{FF2B5EF4-FFF2-40B4-BE49-F238E27FC236}">
              <a16:creationId xmlns:a16="http://schemas.microsoft.com/office/drawing/2014/main" id="{E8DB11F9-850A-49BD-B3DE-E517052432D6}"/>
            </a:ext>
          </a:extLst>
        </xdr:cNvPr>
        <xdr:cNvSpPr txBox="1"/>
      </xdr:nvSpPr>
      <xdr:spPr>
        <a:xfrm>
          <a:off x="8450795" y="1785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16352</xdr:rowOff>
    </xdr:from>
    <xdr:ext cx="599010" cy="259045"/>
    <xdr:sp macro="" textlink="">
      <xdr:nvSpPr>
        <xdr:cNvPr id="468" name="n_3aveValue【港湾・漁港】&#10;一人当たり有形固定資産（償却資産）額">
          <a:extLst>
            <a:ext uri="{FF2B5EF4-FFF2-40B4-BE49-F238E27FC236}">
              <a16:creationId xmlns:a16="http://schemas.microsoft.com/office/drawing/2014/main" id="{B17D43D8-81A2-4374-8A4F-573F3E157B21}"/>
            </a:ext>
          </a:extLst>
        </xdr:cNvPr>
        <xdr:cNvSpPr txBox="1"/>
      </xdr:nvSpPr>
      <xdr:spPr>
        <a:xfrm>
          <a:off x="7561795" y="1784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66676</xdr:rowOff>
    </xdr:from>
    <xdr:ext cx="534377" cy="259045"/>
    <xdr:sp macro="" textlink="">
      <xdr:nvSpPr>
        <xdr:cNvPr id="469" name="n_4aveValue【港湾・漁港】&#10;一人当たり有形固定資産（償却資産）額">
          <a:extLst>
            <a:ext uri="{FF2B5EF4-FFF2-40B4-BE49-F238E27FC236}">
              <a16:creationId xmlns:a16="http://schemas.microsoft.com/office/drawing/2014/main" id="{FF1F7F83-FD6E-4756-8207-FFF0B81268C2}"/>
            </a:ext>
          </a:extLst>
        </xdr:cNvPr>
        <xdr:cNvSpPr txBox="1"/>
      </xdr:nvSpPr>
      <xdr:spPr>
        <a:xfrm>
          <a:off x="6705111" y="17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105838</xdr:rowOff>
    </xdr:from>
    <xdr:ext cx="469744" cy="259045"/>
    <xdr:sp macro="" textlink="">
      <xdr:nvSpPr>
        <xdr:cNvPr id="470" name="n_1mainValue【港湾・漁港】&#10;一人当たり有形固定資産（償却資産）額">
          <a:extLst>
            <a:ext uri="{FF2B5EF4-FFF2-40B4-BE49-F238E27FC236}">
              <a16:creationId xmlns:a16="http://schemas.microsoft.com/office/drawing/2014/main" id="{E1AD82C2-3097-42F8-B708-5BF62DF97951}"/>
            </a:ext>
          </a:extLst>
        </xdr:cNvPr>
        <xdr:cNvSpPr txBox="1"/>
      </xdr:nvSpPr>
      <xdr:spPr>
        <a:xfrm>
          <a:off x="9391728" y="1862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9C46B0E8-4CD3-403F-94CB-E68FDEDC7E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6FC3677B-01A2-4A64-9F19-950DEEC162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BC109425-A62B-4269-BD68-E5469569ED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848FCBA6-FB7F-4929-B9A1-0D0DC6601D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56FB6B3F-3AB4-4FA3-9FF1-5CCF4AEDDF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B132A19D-1C45-4543-8F60-29DFEB3B39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F2190857-AFFC-4261-AF58-D8FCA5BF5B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6F49EE92-1676-4969-9335-1B5AF4D839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6E56521-44AB-40A5-8311-F9D22AAC227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42176B4-B485-46F9-AB51-BDB1C6AAD44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CAA5405E-0F92-499D-A3F4-A4EC4351D67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a:extLst>
            <a:ext uri="{FF2B5EF4-FFF2-40B4-BE49-F238E27FC236}">
              <a16:creationId xmlns:a16="http://schemas.microsoft.com/office/drawing/2014/main" id="{AD5FD1F1-1978-45F4-874E-0CD03BCB08A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A4AF0E46-C88A-4695-951D-CE3D985A2FB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a:extLst>
            <a:ext uri="{FF2B5EF4-FFF2-40B4-BE49-F238E27FC236}">
              <a16:creationId xmlns:a16="http://schemas.microsoft.com/office/drawing/2014/main" id="{A1F0DA35-053D-4EFF-93DE-B02108DAEC0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a:extLst>
            <a:ext uri="{FF2B5EF4-FFF2-40B4-BE49-F238E27FC236}">
              <a16:creationId xmlns:a16="http://schemas.microsoft.com/office/drawing/2014/main" id="{6E3ED69E-81C2-4195-92DC-24DF80C772B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a:extLst>
            <a:ext uri="{FF2B5EF4-FFF2-40B4-BE49-F238E27FC236}">
              <a16:creationId xmlns:a16="http://schemas.microsoft.com/office/drawing/2014/main" id="{47FDFAD0-E1B7-4369-9F58-1CBECC90179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a:extLst>
            <a:ext uri="{FF2B5EF4-FFF2-40B4-BE49-F238E27FC236}">
              <a16:creationId xmlns:a16="http://schemas.microsoft.com/office/drawing/2014/main" id="{4F9CD28E-2730-426C-B19D-73CE536979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a:extLst>
            <a:ext uri="{FF2B5EF4-FFF2-40B4-BE49-F238E27FC236}">
              <a16:creationId xmlns:a16="http://schemas.microsoft.com/office/drawing/2014/main" id="{73675A1D-C37A-4422-9AC8-A7B42923DDF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a:extLst>
            <a:ext uri="{FF2B5EF4-FFF2-40B4-BE49-F238E27FC236}">
              <a16:creationId xmlns:a16="http://schemas.microsoft.com/office/drawing/2014/main" id="{FD25ED23-D45B-40F9-8040-ACFC8FD8E8E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a:extLst>
            <a:ext uri="{FF2B5EF4-FFF2-40B4-BE49-F238E27FC236}">
              <a16:creationId xmlns:a16="http://schemas.microsoft.com/office/drawing/2014/main" id="{BE5539B5-10BB-491F-9160-FE21D037A5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a:extLst>
            <a:ext uri="{FF2B5EF4-FFF2-40B4-BE49-F238E27FC236}">
              <a16:creationId xmlns:a16="http://schemas.microsoft.com/office/drawing/2014/main" id="{16D5BE9E-2F39-47A4-9BA9-CFCA6719E53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a:extLst>
            <a:ext uri="{FF2B5EF4-FFF2-40B4-BE49-F238E27FC236}">
              <a16:creationId xmlns:a16="http://schemas.microsoft.com/office/drawing/2014/main" id="{0CAEB998-D8F0-4978-8421-7CD6C10E108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a:extLst>
            <a:ext uri="{FF2B5EF4-FFF2-40B4-BE49-F238E27FC236}">
              <a16:creationId xmlns:a16="http://schemas.microsoft.com/office/drawing/2014/main" id="{9F10B269-4D75-4CDC-B21D-CB88BB40CB1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a:extLst>
            <a:ext uri="{FF2B5EF4-FFF2-40B4-BE49-F238E27FC236}">
              <a16:creationId xmlns:a16="http://schemas.microsoft.com/office/drawing/2014/main" id="{17769621-AD02-4BA8-8256-217E7204C4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a:extLst>
            <a:ext uri="{FF2B5EF4-FFF2-40B4-BE49-F238E27FC236}">
              <a16:creationId xmlns:a16="http://schemas.microsoft.com/office/drawing/2014/main" id="{614AB161-DE69-4AB3-9F4D-9D04F526EC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96" name="直線コネクタ 495">
          <a:extLst>
            <a:ext uri="{FF2B5EF4-FFF2-40B4-BE49-F238E27FC236}">
              <a16:creationId xmlns:a16="http://schemas.microsoft.com/office/drawing/2014/main" id="{1C1B342E-302B-451F-8711-39BDC0AF6036}"/>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認定こども園・幼稚園・保育所】&#10;有形固定資産減価償却率最小値テキスト">
          <a:extLst>
            <a:ext uri="{FF2B5EF4-FFF2-40B4-BE49-F238E27FC236}">
              <a16:creationId xmlns:a16="http://schemas.microsoft.com/office/drawing/2014/main" id="{BBC81BF9-B08F-4770-A21D-4579D2F24E4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a:extLst>
            <a:ext uri="{FF2B5EF4-FFF2-40B4-BE49-F238E27FC236}">
              <a16:creationId xmlns:a16="http://schemas.microsoft.com/office/drawing/2014/main" id="{C2D50547-EF66-48E5-830E-E00E4270E23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99" name="【認定こども園・幼稚園・保育所】&#10;有形固定資産減価償却率最大値テキスト">
          <a:extLst>
            <a:ext uri="{FF2B5EF4-FFF2-40B4-BE49-F238E27FC236}">
              <a16:creationId xmlns:a16="http://schemas.microsoft.com/office/drawing/2014/main" id="{3704D157-A83D-4DEF-9643-848A0D5F6FA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500" name="直線コネクタ 499">
          <a:extLst>
            <a:ext uri="{FF2B5EF4-FFF2-40B4-BE49-F238E27FC236}">
              <a16:creationId xmlns:a16="http://schemas.microsoft.com/office/drawing/2014/main" id="{6F504452-A2B1-4C04-9F76-22474E764FEF}"/>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501" name="【認定こども園・幼稚園・保育所】&#10;有形固定資産減価償却率平均値テキスト">
          <a:extLst>
            <a:ext uri="{FF2B5EF4-FFF2-40B4-BE49-F238E27FC236}">
              <a16:creationId xmlns:a16="http://schemas.microsoft.com/office/drawing/2014/main" id="{4D4CF0B1-249B-405E-B836-25CA6313078D}"/>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502" name="フローチャート: 判断 501">
          <a:extLst>
            <a:ext uri="{FF2B5EF4-FFF2-40B4-BE49-F238E27FC236}">
              <a16:creationId xmlns:a16="http://schemas.microsoft.com/office/drawing/2014/main" id="{D9D2BE9C-DCE4-4BF6-9A64-0F69F3986D76}"/>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503" name="フローチャート: 判断 502">
          <a:extLst>
            <a:ext uri="{FF2B5EF4-FFF2-40B4-BE49-F238E27FC236}">
              <a16:creationId xmlns:a16="http://schemas.microsoft.com/office/drawing/2014/main" id="{50890E17-44CA-44C8-B207-079EEF5773DC}"/>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504" name="フローチャート: 判断 503">
          <a:extLst>
            <a:ext uri="{FF2B5EF4-FFF2-40B4-BE49-F238E27FC236}">
              <a16:creationId xmlns:a16="http://schemas.microsoft.com/office/drawing/2014/main" id="{59C6CD54-B62E-46EB-A508-6BD2B67F5EDE}"/>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505" name="フローチャート: 判断 504">
          <a:extLst>
            <a:ext uri="{FF2B5EF4-FFF2-40B4-BE49-F238E27FC236}">
              <a16:creationId xmlns:a16="http://schemas.microsoft.com/office/drawing/2014/main" id="{478A8A25-C91E-4A99-AB28-20F4D34D8CAE}"/>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506" name="フローチャート: 判断 505">
          <a:extLst>
            <a:ext uri="{FF2B5EF4-FFF2-40B4-BE49-F238E27FC236}">
              <a16:creationId xmlns:a16="http://schemas.microsoft.com/office/drawing/2014/main" id="{7BCF62CB-7335-4D81-95E3-1DEE14126404}"/>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AB3A8BC-C121-45D9-B984-89187A0CA1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9720C204-0615-4B9D-B896-79DCFB3785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65BE0195-3F5A-4466-9C4C-755E4A9465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DA40232B-DE9C-4A9A-9957-CD35EEC5FCB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59078A14-30DC-4580-96D1-B30D1ACC36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121739</xdr:rowOff>
    </xdr:from>
    <xdr:to>
      <xdr:col>85</xdr:col>
      <xdr:colOff>177800</xdr:colOff>
      <xdr:row>37</xdr:row>
      <xdr:rowOff>51889</xdr:rowOff>
    </xdr:to>
    <xdr:sp macro="" textlink="">
      <xdr:nvSpPr>
        <xdr:cNvPr id="512" name="楕円 511">
          <a:extLst>
            <a:ext uri="{FF2B5EF4-FFF2-40B4-BE49-F238E27FC236}">
              <a16:creationId xmlns:a16="http://schemas.microsoft.com/office/drawing/2014/main" id="{F99E921F-666C-4A48-8E35-6A4756449CB7}"/>
            </a:ext>
          </a:extLst>
        </xdr:cNvPr>
        <xdr:cNvSpPr/>
      </xdr:nvSpPr>
      <xdr:spPr>
        <a:xfrm>
          <a:off x="16268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144616</xdr:rowOff>
    </xdr:from>
    <xdr:ext cx="405111" cy="259045"/>
    <xdr:sp macro="" textlink="">
      <xdr:nvSpPr>
        <xdr:cNvPr id="513" name="【認定こども園・幼稚園・保育所】&#10;有形固定資産減価償却率該当値テキスト">
          <a:extLst>
            <a:ext uri="{FF2B5EF4-FFF2-40B4-BE49-F238E27FC236}">
              <a16:creationId xmlns:a16="http://schemas.microsoft.com/office/drawing/2014/main" id="{CC08493D-77BC-4D28-9531-76E3E6FAF389}"/>
            </a:ext>
          </a:extLst>
        </xdr:cNvPr>
        <xdr:cNvSpPr txBox="1"/>
      </xdr:nvSpPr>
      <xdr:spPr>
        <a:xfrm>
          <a:off x="16357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84183</xdr:rowOff>
    </xdr:from>
    <xdr:to>
      <xdr:col>81</xdr:col>
      <xdr:colOff>101600</xdr:colOff>
      <xdr:row>37</xdr:row>
      <xdr:rowOff>14333</xdr:rowOff>
    </xdr:to>
    <xdr:sp macro="" textlink="">
      <xdr:nvSpPr>
        <xdr:cNvPr id="514" name="楕円 513">
          <a:extLst>
            <a:ext uri="{FF2B5EF4-FFF2-40B4-BE49-F238E27FC236}">
              <a16:creationId xmlns:a16="http://schemas.microsoft.com/office/drawing/2014/main" id="{0803A9EE-2A46-4F83-9F43-1780292326DE}"/>
            </a:ext>
          </a:extLst>
        </xdr:cNvPr>
        <xdr:cNvSpPr/>
      </xdr:nvSpPr>
      <xdr:spPr>
        <a:xfrm>
          <a:off x="15430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134983</xdr:rowOff>
    </xdr:from>
    <xdr:to>
      <xdr:col>85</xdr:col>
      <xdr:colOff>127000</xdr:colOff>
      <xdr:row>37</xdr:row>
      <xdr:rowOff>1089</xdr:rowOff>
    </xdr:to>
    <xdr:cxnSp macro="">
      <xdr:nvCxnSpPr>
        <xdr:cNvPr id="515" name="直線コネクタ 514">
          <a:extLst>
            <a:ext uri="{FF2B5EF4-FFF2-40B4-BE49-F238E27FC236}">
              <a16:creationId xmlns:a16="http://schemas.microsoft.com/office/drawing/2014/main" id="{1FF62D19-7614-4B8F-9F33-8A50F7FBE2D3}"/>
            </a:ext>
          </a:extLst>
        </xdr:cNvPr>
        <xdr:cNvCxnSpPr/>
      </xdr:nvCxnSpPr>
      <xdr:spPr>
        <a:xfrm>
          <a:off x="15481300" y="630718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46627</xdr:rowOff>
    </xdr:from>
    <xdr:to>
      <xdr:col>76</xdr:col>
      <xdr:colOff>165100</xdr:colOff>
      <xdr:row>36</xdr:row>
      <xdr:rowOff>148227</xdr:rowOff>
    </xdr:to>
    <xdr:sp macro="" textlink="">
      <xdr:nvSpPr>
        <xdr:cNvPr id="516" name="楕円 515">
          <a:extLst>
            <a:ext uri="{FF2B5EF4-FFF2-40B4-BE49-F238E27FC236}">
              <a16:creationId xmlns:a16="http://schemas.microsoft.com/office/drawing/2014/main" id="{45653402-7556-419D-82B0-9A28A8DF812C}"/>
            </a:ext>
          </a:extLst>
        </xdr:cNvPr>
        <xdr:cNvSpPr/>
      </xdr:nvSpPr>
      <xdr:spPr>
        <a:xfrm>
          <a:off x="14541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97427</xdr:rowOff>
    </xdr:from>
    <xdr:to>
      <xdr:col>81</xdr:col>
      <xdr:colOff>50800</xdr:colOff>
      <xdr:row>36</xdr:row>
      <xdr:rowOff>134983</xdr:rowOff>
    </xdr:to>
    <xdr:cxnSp macro="">
      <xdr:nvCxnSpPr>
        <xdr:cNvPr id="517" name="直線コネクタ 516">
          <a:extLst>
            <a:ext uri="{FF2B5EF4-FFF2-40B4-BE49-F238E27FC236}">
              <a16:creationId xmlns:a16="http://schemas.microsoft.com/office/drawing/2014/main" id="{E9D883B2-4397-4E26-80DE-F0FC34D83D0F}"/>
            </a:ext>
          </a:extLst>
        </xdr:cNvPr>
        <xdr:cNvCxnSpPr/>
      </xdr:nvCxnSpPr>
      <xdr:spPr>
        <a:xfrm>
          <a:off x="14592300" y="62696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9072</xdr:rowOff>
    </xdr:from>
    <xdr:to>
      <xdr:col>72</xdr:col>
      <xdr:colOff>38100</xdr:colOff>
      <xdr:row>36</xdr:row>
      <xdr:rowOff>110672</xdr:rowOff>
    </xdr:to>
    <xdr:sp macro="" textlink="">
      <xdr:nvSpPr>
        <xdr:cNvPr id="518" name="楕円 517">
          <a:extLst>
            <a:ext uri="{FF2B5EF4-FFF2-40B4-BE49-F238E27FC236}">
              <a16:creationId xmlns:a16="http://schemas.microsoft.com/office/drawing/2014/main" id="{BF02D95B-6A63-45B5-84D8-2CF6B8DCF8ED}"/>
            </a:ext>
          </a:extLst>
        </xdr:cNvPr>
        <xdr:cNvSpPr/>
      </xdr:nvSpPr>
      <xdr:spPr>
        <a:xfrm>
          <a:off x="13652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59872</xdr:rowOff>
    </xdr:from>
    <xdr:to>
      <xdr:col>76</xdr:col>
      <xdr:colOff>114300</xdr:colOff>
      <xdr:row>36</xdr:row>
      <xdr:rowOff>97427</xdr:rowOff>
    </xdr:to>
    <xdr:cxnSp macro="">
      <xdr:nvCxnSpPr>
        <xdr:cNvPr id="519" name="直線コネクタ 518">
          <a:extLst>
            <a:ext uri="{FF2B5EF4-FFF2-40B4-BE49-F238E27FC236}">
              <a16:creationId xmlns:a16="http://schemas.microsoft.com/office/drawing/2014/main" id="{D415B617-F2BA-4738-BA49-B4F948322951}"/>
            </a:ext>
          </a:extLst>
        </xdr:cNvPr>
        <xdr:cNvCxnSpPr/>
      </xdr:nvCxnSpPr>
      <xdr:spPr>
        <a:xfrm>
          <a:off x="13703300" y="623207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152763</xdr:rowOff>
    </xdr:from>
    <xdr:to>
      <xdr:col>67</xdr:col>
      <xdr:colOff>101600</xdr:colOff>
      <xdr:row>36</xdr:row>
      <xdr:rowOff>82913</xdr:rowOff>
    </xdr:to>
    <xdr:sp macro="" textlink="">
      <xdr:nvSpPr>
        <xdr:cNvPr id="520" name="楕円 519">
          <a:extLst>
            <a:ext uri="{FF2B5EF4-FFF2-40B4-BE49-F238E27FC236}">
              <a16:creationId xmlns:a16="http://schemas.microsoft.com/office/drawing/2014/main" id="{DD2917B0-154E-4834-B593-F3EC708F410C}"/>
            </a:ext>
          </a:extLst>
        </xdr:cNvPr>
        <xdr:cNvSpPr/>
      </xdr:nvSpPr>
      <xdr:spPr>
        <a:xfrm>
          <a:off x="12763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32113</xdr:rowOff>
    </xdr:from>
    <xdr:to>
      <xdr:col>71</xdr:col>
      <xdr:colOff>177800</xdr:colOff>
      <xdr:row>36</xdr:row>
      <xdr:rowOff>59872</xdr:rowOff>
    </xdr:to>
    <xdr:cxnSp macro="">
      <xdr:nvCxnSpPr>
        <xdr:cNvPr id="521" name="直線コネクタ 520">
          <a:extLst>
            <a:ext uri="{FF2B5EF4-FFF2-40B4-BE49-F238E27FC236}">
              <a16:creationId xmlns:a16="http://schemas.microsoft.com/office/drawing/2014/main" id="{14E543B8-FD40-4635-ADCE-7FD34B644ADF}"/>
            </a:ext>
          </a:extLst>
        </xdr:cNvPr>
        <xdr:cNvCxnSpPr/>
      </xdr:nvCxnSpPr>
      <xdr:spPr>
        <a:xfrm>
          <a:off x="12814300" y="62043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522" name="n_1aveValue【認定こども園・幼稚園・保育所】&#10;有形固定資産減価償却率">
          <a:extLst>
            <a:ext uri="{FF2B5EF4-FFF2-40B4-BE49-F238E27FC236}">
              <a16:creationId xmlns:a16="http://schemas.microsoft.com/office/drawing/2014/main" id="{D73CD6AA-F455-4551-B370-099972579F27}"/>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523" name="n_2aveValue【認定こども園・幼稚園・保育所】&#10;有形固定資産減価償却率">
          <a:extLst>
            <a:ext uri="{FF2B5EF4-FFF2-40B4-BE49-F238E27FC236}">
              <a16:creationId xmlns:a16="http://schemas.microsoft.com/office/drawing/2014/main" id="{3E8E41D2-E2C2-4ADF-A3C8-9A173C17AE4B}"/>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524" name="n_3aveValue【認定こども園・幼稚園・保育所】&#10;有形固定資産減価償却率">
          <a:extLst>
            <a:ext uri="{FF2B5EF4-FFF2-40B4-BE49-F238E27FC236}">
              <a16:creationId xmlns:a16="http://schemas.microsoft.com/office/drawing/2014/main" id="{48190E52-5500-4785-B834-72C5807B81E9}"/>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525" name="n_4aveValue【認定こども園・幼稚園・保育所】&#10;有形固定資産減価償却率">
          <a:extLst>
            <a:ext uri="{FF2B5EF4-FFF2-40B4-BE49-F238E27FC236}">
              <a16:creationId xmlns:a16="http://schemas.microsoft.com/office/drawing/2014/main" id="{FB069A06-498C-49C5-BABA-A5E8C67B7150}"/>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30860</xdr:rowOff>
    </xdr:from>
    <xdr:ext cx="405111" cy="259045"/>
    <xdr:sp macro="" textlink="">
      <xdr:nvSpPr>
        <xdr:cNvPr id="526" name="n_1mainValue【認定こども園・幼稚園・保育所】&#10;有形固定資産減価償却率">
          <a:extLst>
            <a:ext uri="{FF2B5EF4-FFF2-40B4-BE49-F238E27FC236}">
              <a16:creationId xmlns:a16="http://schemas.microsoft.com/office/drawing/2014/main" id="{F2715ACB-E560-41A5-A3E4-18DCE0004923}"/>
            </a:ext>
          </a:extLst>
        </xdr:cNvPr>
        <xdr:cNvSpPr txBox="1"/>
      </xdr:nvSpPr>
      <xdr:spPr>
        <a:xfrm>
          <a:off x="15266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164754</xdr:rowOff>
    </xdr:from>
    <xdr:ext cx="405111" cy="259045"/>
    <xdr:sp macro="" textlink="">
      <xdr:nvSpPr>
        <xdr:cNvPr id="527" name="n_2mainValue【認定こども園・幼稚園・保育所】&#10;有形固定資産減価償却率">
          <a:extLst>
            <a:ext uri="{FF2B5EF4-FFF2-40B4-BE49-F238E27FC236}">
              <a16:creationId xmlns:a16="http://schemas.microsoft.com/office/drawing/2014/main" id="{79CA6C92-D98C-4399-9773-085ACD8DCD8B}"/>
            </a:ext>
          </a:extLst>
        </xdr:cNvPr>
        <xdr:cNvSpPr txBox="1"/>
      </xdr:nvSpPr>
      <xdr:spPr>
        <a:xfrm>
          <a:off x="14389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127199</xdr:rowOff>
    </xdr:from>
    <xdr:ext cx="405111" cy="259045"/>
    <xdr:sp macro="" textlink="">
      <xdr:nvSpPr>
        <xdr:cNvPr id="528" name="n_3mainValue【認定こども園・幼稚園・保育所】&#10;有形固定資産減価償却率">
          <a:extLst>
            <a:ext uri="{FF2B5EF4-FFF2-40B4-BE49-F238E27FC236}">
              <a16:creationId xmlns:a16="http://schemas.microsoft.com/office/drawing/2014/main" id="{889520C9-099E-4D66-AEFE-A0046325A97B}"/>
            </a:ext>
          </a:extLst>
        </xdr:cNvPr>
        <xdr:cNvSpPr txBox="1"/>
      </xdr:nvSpPr>
      <xdr:spPr>
        <a:xfrm>
          <a:off x="13500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99440</xdr:rowOff>
    </xdr:from>
    <xdr:ext cx="405111" cy="259045"/>
    <xdr:sp macro="" textlink="">
      <xdr:nvSpPr>
        <xdr:cNvPr id="529" name="n_4mainValue【認定こども園・幼稚園・保育所】&#10;有形固定資産減価償却率">
          <a:extLst>
            <a:ext uri="{FF2B5EF4-FFF2-40B4-BE49-F238E27FC236}">
              <a16:creationId xmlns:a16="http://schemas.microsoft.com/office/drawing/2014/main" id="{10594E2A-1383-4767-B163-D12010AD1E2C}"/>
            </a:ext>
          </a:extLst>
        </xdr:cNvPr>
        <xdr:cNvSpPr txBox="1"/>
      </xdr:nvSpPr>
      <xdr:spPr>
        <a:xfrm>
          <a:off x="12611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a:extLst>
            <a:ext uri="{FF2B5EF4-FFF2-40B4-BE49-F238E27FC236}">
              <a16:creationId xmlns:a16="http://schemas.microsoft.com/office/drawing/2014/main" id="{B3C2A1B7-A8C8-4E89-A011-4CFAD0E7268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a:extLst>
            <a:ext uri="{FF2B5EF4-FFF2-40B4-BE49-F238E27FC236}">
              <a16:creationId xmlns:a16="http://schemas.microsoft.com/office/drawing/2014/main" id="{9D754E58-A80E-44F3-977B-F0FC2FD638D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a:extLst>
            <a:ext uri="{FF2B5EF4-FFF2-40B4-BE49-F238E27FC236}">
              <a16:creationId xmlns:a16="http://schemas.microsoft.com/office/drawing/2014/main" id="{09E7EFE0-0183-4A21-8B30-1294DC914EE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a:extLst>
            <a:ext uri="{FF2B5EF4-FFF2-40B4-BE49-F238E27FC236}">
              <a16:creationId xmlns:a16="http://schemas.microsoft.com/office/drawing/2014/main" id="{A2E191C7-C55B-45AF-A2D0-319BFBA90A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a:extLst>
            <a:ext uri="{FF2B5EF4-FFF2-40B4-BE49-F238E27FC236}">
              <a16:creationId xmlns:a16="http://schemas.microsoft.com/office/drawing/2014/main" id="{D5A9E5C8-3B55-4425-B7DC-6D3955B0451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a:extLst>
            <a:ext uri="{FF2B5EF4-FFF2-40B4-BE49-F238E27FC236}">
              <a16:creationId xmlns:a16="http://schemas.microsoft.com/office/drawing/2014/main" id="{C3769E2E-DE01-4F82-BBD8-613E84DCAE0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a:extLst>
            <a:ext uri="{FF2B5EF4-FFF2-40B4-BE49-F238E27FC236}">
              <a16:creationId xmlns:a16="http://schemas.microsoft.com/office/drawing/2014/main" id="{4B508137-90AB-4504-A29E-BFDE4B3518A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B57518D6-FAE0-4672-A136-357D85486F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FC46FE78-E242-4FB9-BFC1-C09E0AE303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1B8C98A3-978C-4063-9512-3A3BF2AB307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a:extLst>
            <a:ext uri="{FF2B5EF4-FFF2-40B4-BE49-F238E27FC236}">
              <a16:creationId xmlns:a16="http://schemas.microsoft.com/office/drawing/2014/main" id="{28442C07-CFE2-41A7-A93A-9592C9A79ED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1" name="テキスト ボックス 540">
          <a:extLst>
            <a:ext uri="{FF2B5EF4-FFF2-40B4-BE49-F238E27FC236}">
              <a16:creationId xmlns:a16="http://schemas.microsoft.com/office/drawing/2014/main" id="{A3C07AE0-9A44-45CF-8BC9-FCE1AD8C9F7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a:extLst>
            <a:ext uri="{FF2B5EF4-FFF2-40B4-BE49-F238E27FC236}">
              <a16:creationId xmlns:a16="http://schemas.microsoft.com/office/drawing/2014/main" id="{0A9578F3-9289-4C65-80D2-CD02389CD37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3" name="テキスト ボックス 542">
          <a:extLst>
            <a:ext uri="{FF2B5EF4-FFF2-40B4-BE49-F238E27FC236}">
              <a16:creationId xmlns:a16="http://schemas.microsoft.com/office/drawing/2014/main" id="{BBDCCFFE-1DCA-4126-801A-AF8FFF4DB73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a:extLst>
            <a:ext uri="{FF2B5EF4-FFF2-40B4-BE49-F238E27FC236}">
              <a16:creationId xmlns:a16="http://schemas.microsoft.com/office/drawing/2014/main" id="{6A4DCC5F-D964-4158-B42A-AE35E3432DF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5" name="テキスト ボックス 544">
          <a:extLst>
            <a:ext uri="{FF2B5EF4-FFF2-40B4-BE49-F238E27FC236}">
              <a16:creationId xmlns:a16="http://schemas.microsoft.com/office/drawing/2014/main" id="{7D7C2FED-C6C3-483C-86FE-79EFFBB4973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a:extLst>
            <a:ext uri="{FF2B5EF4-FFF2-40B4-BE49-F238E27FC236}">
              <a16:creationId xmlns:a16="http://schemas.microsoft.com/office/drawing/2014/main" id="{D09DA463-74C4-403D-9FE7-317938C4AF6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7" name="テキスト ボックス 546">
          <a:extLst>
            <a:ext uri="{FF2B5EF4-FFF2-40B4-BE49-F238E27FC236}">
              <a16:creationId xmlns:a16="http://schemas.microsoft.com/office/drawing/2014/main" id="{04760ACD-72B3-4B6F-BB93-3073BB846E3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a:extLst>
            <a:ext uri="{FF2B5EF4-FFF2-40B4-BE49-F238E27FC236}">
              <a16:creationId xmlns:a16="http://schemas.microsoft.com/office/drawing/2014/main" id="{47C8B7E2-EACE-4A70-8DEA-85F96C46D4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9" name="テキスト ボックス 548">
          <a:extLst>
            <a:ext uri="{FF2B5EF4-FFF2-40B4-BE49-F238E27FC236}">
              <a16:creationId xmlns:a16="http://schemas.microsoft.com/office/drawing/2014/main" id="{01CA2FC7-107E-4701-8A12-A6D8126FDF3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認定こども園・幼稚園・保育所】&#10;一人当たり面積グラフ枠">
          <a:extLst>
            <a:ext uri="{FF2B5EF4-FFF2-40B4-BE49-F238E27FC236}">
              <a16:creationId xmlns:a16="http://schemas.microsoft.com/office/drawing/2014/main" id="{E19B0FF4-A91C-4054-BAE8-0E0D93BFAA4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551" name="直線コネクタ 550">
          <a:extLst>
            <a:ext uri="{FF2B5EF4-FFF2-40B4-BE49-F238E27FC236}">
              <a16:creationId xmlns:a16="http://schemas.microsoft.com/office/drawing/2014/main" id="{9ECF9EC4-35A5-444B-9C34-62491A9EE092}"/>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52" name="【認定こども園・幼稚園・保育所】&#10;一人当たり面積最小値テキスト">
          <a:extLst>
            <a:ext uri="{FF2B5EF4-FFF2-40B4-BE49-F238E27FC236}">
              <a16:creationId xmlns:a16="http://schemas.microsoft.com/office/drawing/2014/main" id="{A94BECC8-61E7-4DC5-9F7B-9596D7E1389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53" name="直線コネクタ 552">
          <a:extLst>
            <a:ext uri="{FF2B5EF4-FFF2-40B4-BE49-F238E27FC236}">
              <a16:creationId xmlns:a16="http://schemas.microsoft.com/office/drawing/2014/main" id="{60C1AD75-7ED8-4F5F-ADE1-C7C1DA43B38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554" name="【認定こども園・幼稚園・保育所】&#10;一人当たり面積最大値テキスト">
          <a:extLst>
            <a:ext uri="{FF2B5EF4-FFF2-40B4-BE49-F238E27FC236}">
              <a16:creationId xmlns:a16="http://schemas.microsoft.com/office/drawing/2014/main" id="{66D7F4EE-0638-4D01-BE11-0982B1E8F8C4}"/>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555" name="直線コネクタ 554">
          <a:extLst>
            <a:ext uri="{FF2B5EF4-FFF2-40B4-BE49-F238E27FC236}">
              <a16:creationId xmlns:a16="http://schemas.microsoft.com/office/drawing/2014/main" id="{F47C6C37-6AB2-490E-B3C6-84CDF33267CF}"/>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556" name="【認定こども園・幼稚園・保育所】&#10;一人当たり面積平均値テキスト">
          <a:extLst>
            <a:ext uri="{FF2B5EF4-FFF2-40B4-BE49-F238E27FC236}">
              <a16:creationId xmlns:a16="http://schemas.microsoft.com/office/drawing/2014/main" id="{8FDCAABA-FEC5-414D-A3FA-41517A352244}"/>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557" name="フローチャート: 判断 556">
          <a:extLst>
            <a:ext uri="{FF2B5EF4-FFF2-40B4-BE49-F238E27FC236}">
              <a16:creationId xmlns:a16="http://schemas.microsoft.com/office/drawing/2014/main" id="{A793C0B7-4255-48E0-9847-1C4AACB99420}"/>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558" name="フローチャート: 判断 557">
          <a:extLst>
            <a:ext uri="{FF2B5EF4-FFF2-40B4-BE49-F238E27FC236}">
              <a16:creationId xmlns:a16="http://schemas.microsoft.com/office/drawing/2014/main" id="{92BFFB72-B9C9-4370-A909-92D961B85A57}"/>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559" name="フローチャート: 判断 558">
          <a:extLst>
            <a:ext uri="{FF2B5EF4-FFF2-40B4-BE49-F238E27FC236}">
              <a16:creationId xmlns:a16="http://schemas.microsoft.com/office/drawing/2014/main" id="{84C64763-A6BD-4D2E-8E2F-ACE018C8D511}"/>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560" name="フローチャート: 判断 559">
          <a:extLst>
            <a:ext uri="{FF2B5EF4-FFF2-40B4-BE49-F238E27FC236}">
              <a16:creationId xmlns:a16="http://schemas.microsoft.com/office/drawing/2014/main" id="{A058F2B9-4714-49A0-B7AF-B2DCCCC3C0A7}"/>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61" name="フローチャート: 判断 560">
          <a:extLst>
            <a:ext uri="{FF2B5EF4-FFF2-40B4-BE49-F238E27FC236}">
              <a16:creationId xmlns:a16="http://schemas.microsoft.com/office/drawing/2014/main" id="{7F0C154E-CEFF-4097-84BC-F76254294B9B}"/>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6F755D0-9590-472E-A77D-42F8AA0672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6460345E-5A5D-45DF-AF22-06EBE056C4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C13E52C6-3988-44E9-B0F0-82DCCA970B5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B00C88BA-29C0-48EE-AE47-0505ECD15B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54F21B6C-57FE-4A3A-A41B-2ADB4AD5F4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567" name="楕円 566">
          <a:extLst>
            <a:ext uri="{FF2B5EF4-FFF2-40B4-BE49-F238E27FC236}">
              <a16:creationId xmlns:a16="http://schemas.microsoft.com/office/drawing/2014/main" id="{65C68C4E-4B60-4F65-A26B-4B6BE3A9C5FF}"/>
            </a:ext>
          </a:extLst>
        </xdr:cNvPr>
        <xdr:cNvSpPr/>
      </xdr:nvSpPr>
      <xdr:spPr>
        <a:xfrm>
          <a:off x="221107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568" name="【認定こども園・幼稚園・保育所】&#10;一人当たり面積該当値テキスト">
          <a:extLst>
            <a:ext uri="{FF2B5EF4-FFF2-40B4-BE49-F238E27FC236}">
              <a16:creationId xmlns:a16="http://schemas.microsoft.com/office/drawing/2014/main" id="{4F8E7DD6-2E6E-4FB1-B103-D35B9A7663E5}"/>
            </a:ext>
          </a:extLst>
        </xdr:cNvPr>
        <xdr:cNvSpPr txBox="1"/>
      </xdr:nvSpPr>
      <xdr:spPr>
        <a:xfrm>
          <a:off x="221996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xdr:rowOff>
    </xdr:from>
    <xdr:to>
      <xdr:col>112</xdr:col>
      <xdr:colOff>38100</xdr:colOff>
      <xdr:row>40</xdr:row>
      <xdr:rowOff>106426</xdr:rowOff>
    </xdr:to>
    <xdr:sp macro="" textlink="">
      <xdr:nvSpPr>
        <xdr:cNvPr id="569" name="楕円 568">
          <a:extLst>
            <a:ext uri="{FF2B5EF4-FFF2-40B4-BE49-F238E27FC236}">
              <a16:creationId xmlns:a16="http://schemas.microsoft.com/office/drawing/2014/main" id="{C2AD5947-2813-4FAA-A03B-FF4B8296D3FA}"/>
            </a:ext>
          </a:extLst>
        </xdr:cNvPr>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55626</xdr:rowOff>
    </xdr:from>
    <xdr:to>
      <xdr:col>116</xdr:col>
      <xdr:colOff>63500</xdr:colOff>
      <xdr:row>40</xdr:row>
      <xdr:rowOff>62484</xdr:rowOff>
    </xdr:to>
    <xdr:cxnSp macro="">
      <xdr:nvCxnSpPr>
        <xdr:cNvPr id="570" name="直線コネクタ 569">
          <a:extLst>
            <a:ext uri="{FF2B5EF4-FFF2-40B4-BE49-F238E27FC236}">
              <a16:creationId xmlns:a16="http://schemas.microsoft.com/office/drawing/2014/main" id="{934B1ACA-9478-4A4A-B852-B6A2B4AA5C7F}"/>
            </a:ext>
          </a:extLst>
        </xdr:cNvPr>
        <xdr:cNvCxnSpPr/>
      </xdr:nvCxnSpPr>
      <xdr:spPr>
        <a:xfrm>
          <a:off x="21323300" y="691362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71" name="楕円 570">
          <a:extLst>
            <a:ext uri="{FF2B5EF4-FFF2-40B4-BE49-F238E27FC236}">
              <a16:creationId xmlns:a16="http://schemas.microsoft.com/office/drawing/2014/main" id="{F0CC3B3E-1147-4B9E-9B5A-7FD1281B5213}"/>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55626</xdr:rowOff>
    </xdr:to>
    <xdr:cxnSp macro="">
      <xdr:nvCxnSpPr>
        <xdr:cNvPr id="572" name="直線コネクタ 571">
          <a:extLst>
            <a:ext uri="{FF2B5EF4-FFF2-40B4-BE49-F238E27FC236}">
              <a16:creationId xmlns:a16="http://schemas.microsoft.com/office/drawing/2014/main" id="{0DF59A65-7A7F-4FE1-A632-91096B458A78}"/>
            </a:ext>
          </a:extLst>
        </xdr:cNvPr>
        <xdr:cNvCxnSpPr/>
      </xdr:nvCxnSpPr>
      <xdr:spPr>
        <a:xfrm>
          <a:off x="20434300" y="691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xdr:rowOff>
    </xdr:from>
    <xdr:to>
      <xdr:col>102</xdr:col>
      <xdr:colOff>165100</xdr:colOff>
      <xdr:row>40</xdr:row>
      <xdr:rowOff>101854</xdr:rowOff>
    </xdr:to>
    <xdr:sp macro="" textlink="">
      <xdr:nvSpPr>
        <xdr:cNvPr id="573" name="楕円 572">
          <a:extLst>
            <a:ext uri="{FF2B5EF4-FFF2-40B4-BE49-F238E27FC236}">
              <a16:creationId xmlns:a16="http://schemas.microsoft.com/office/drawing/2014/main" id="{54E3BC5E-BA81-4E51-A5E0-8FE6538A2F5F}"/>
            </a:ext>
          </a:extLst>
        </xdr:cNvPr>
        <xdr:cNvSpPr/>
      </xdr:nvSpPr>
      <xdr:spPr>
        <a:xfrm>
          <a:off x="19494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51054</xdr:rowOff>
    </xdr:from>
    <xdr:to>
      <xdr:col>107</xdr:col>
      <xdr:colOff>50800</xdr:colOff>
      <xdr:row>40</xdr:row>
      <xdr:rowOff>53340</xdr:rowOff>
    </xdr:to>
    <xdr:cxnSp macro="">
      <xdr:nvCxnSpPr>
        <xdr:cNvPr id="574" name="直線コネクタ 573">
          <a:extLst>
            <a:ext uri="{FF2B5EF4-FFF2-40B4-BE49-F238E27FC236}">
              <a16:creationId xmlns:a16="http://schemas.microsoft.com/office/drawing/2014/main" id="{64760CC2-219F-4F0C-9F18-D92419B03C1A}"/>
            </a:ext>
          </a:extLst>
        </xdr:cNvPr>
        <xdr:cNvCxnSpPr/>
      </xdr:nvCxnSpPr>
      <xdr:spPr>
        <a:xfrm>
          <a:off x="19545300" y="690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575" name="楕円 574">
          <a:extLst>
            <a:ext uri="{FF2B5EF4-FFF2-40B4-BE49-F238E27FC236}">
              <a16:creationId xmlns:a16="http://schemas.microsoft.com/office/drawing/2014/main" id="{66D8FF90-B23A-41D6-B3CF-E8C6D5AB5B28}"/>
            </a:ext>
          </a:extLst>
        </xdr:cNvPr>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51054</xdr:rowOff>
    </xdr:to>
    <xdr:cxnSp macro="">
      <xdr:nvCxnSpPr>
        <xdr:cNvPr id="576" name="直線コネクタ 575">
          <a:extLst>
            <a:ext uri="{FF2B5EF4-FFF2-40B4-BE49-F238E27FC236}">
              <a16:creationId xmlns:a16="http://schemas.microsoft.com/office/drawing/2014/main" id="{06DB8A0F-8D45-4211-9FD6-4AD4D3C3CFA5}"/>
            </a:ext>
          </a:extLst>
        </xdr:cNvPr>
        <xdr:cNvCxnSpPr/>
      </xdr:nvCxnSpPr>
      <xdr:spPr>
        <a:xfrm>
          <a:off x="18656300" y="690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77" name="n_1aveValue【認定こども園・幼稚園・保育所】&#10;一人当たり面積">
          <a:extLst>
            <a:ext uri="{FF2B5EF4-FFF2-40B4-BE49-F238E27FC236}">
              <a16:creationId xmlns:a16="http://schemas.microsoft.com/office/drawing/2014/main" id="{4159D76D-D83E-45E0-81FB-0ED24026D933}"/>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78" name="n_2aveValue【認定こども園・幼稚園・保育所】&#10;一人当たり面積">
          <a:extLst>
            <a:ext uri="{FF2B5EF4-FFF2-40B4-BE49-F238E27FC236}">
              <a16:creationId xmlns:a16="http://schemas.microsoft.com/office/drawing/2014/main" id="{165A7C25-5784-4F20-9D3F-08FB5E635A15}"/>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79" name="n_3aveValue【認定こども園・幼稚園・保育所】&#10;一人当たり面積">
          <a:extLst>
            <a:ext uri="{FF2B5EF4-FFF2-40B4-BE49-F238E27FC236}">
              <a16:creationId xmlns:a16="http://schemas.microsoft.com/office/drawing/2014/main" id="{F6074199-B2AF-4F43-8D82-28B053141AA1}"/>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80" name="n_4aveValue【認定こども園・幼稚園・保育所】&#10;一人当たり面積">
          <a:extLst>
            <a:ext uri="{FF2B5EF4-FFF2-40B4-BE49-F238E27FC236}">
              <a16:creationId xmlns:a16="http://schemas.microsoft.com/office/drawing/2014/main" id="{F3CAD70E-7146-4841-90D0-5703A8682ADF}"/>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97553</xdr:rowOff>
    </xdr:from>
    <xdr:ext cx="469744" cy="259045"/>
    <xdr:sp macro="" textlink="">
      <xdr:nvSpPr>
        <xdr:cNvPr id="581" name="n_1mainValue【認定こども園・幼稚園・保育所】&#10;一人当たり面積">
          <a:extLst>
            <a:ext uri="{FF2B5EF4-FFF2-40B4-BE49-F238E27FC236}">
              <a16:creationId xmlns:a16="http://schemas.microsoft.com/office/drawing/2014/main" id="{A09D2B6A-D2FC-40DF-BE54-215D8C516443}"/>
            </a:ext>
          </a:extLst>
        </xdr:cNvPr>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82" name="n_2mainValue【認定こども園・幼稚園・保育所】&#10;一人当たり面積">
          <a:extLst>
            <a:ext uri="{FF2B5EF4-FFF2-40B4-BE49-F238E27FC236}">
              <a16:creationId xmlns:a16="http://schemas.microsoft.com/office/drawing/2014/main" id="{23B3C04E-ADB8-4D72-BDD3-DE3493C1D63F}"/>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92981</xdr:rowOff>
    </xdr:from>
    <xdr:ext cx="469744" cy="259045"/>
    <xdr:sp macro="" textlink="">
      <xdr:nvSpPr>
        <xdr:cNvPr id="583" name="n_3mainValue【認定こども園・幼稚園・保育所】&#10;一人当たり面積">
          <a:extLst>
            <a:ext uri="{FF2B5EF4-FFF2-40B4-BE49-F238E27FC236}">
              <a16:creationId xmlns:a16="http://schemas.microsoft.com/office/drawing/2014/main" id="{87191564-2FFF-4D75-8E40-71AD628380B8}"/>
            </a:ext>
          </a:extLst>
        </xdr:cNvPr>
        <xdr:cNvSpPr txBox="1"/>
      </xdr:nvSpPr>
      <xdr:spPr>
        <a:xfrm>
          <a:off x="19310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84" name="n_4mainValue【認定こども園・幼稚園・保育所】&#10;一人当たり面積">
          <a:extLst>
            <a:ext uri="{FF2B5EF4-FFF2-40B4-BE49-F238E27FC236}">
              <a16:creationId xmlns:a16="http://schemas.microsoft.com/office/drawing/2014/main" id="{B2E0BFBC-EB30-4D3D-84C1-787A3A21A019}"/>
            </a:ext>
          </a:extLst>
        </xdr:cNvPr>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5" name="正方形/長方形 584">
          <a:extLst>
            <a:ext uri="{FF2B5EF4-FFF2-40B4-BE49-F238E27FC236}">
              <a16:creationId xmlns:a16="http://schemas.microsoft.com/office/drawing/2014/main" id="{E7DE0742-5F5A-4243-8C7D-1203E0D152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6" name="正方形/長方形 585">
          <a:extLst>
            <a:ext uri="{FF2B5EF4-FFF2-40B4-BE49-F238E27FC236}">
              <a16:creationId xmlns:a16="http://schemas.microsoft.com/office/drawing/2014/main" id="{B00F1E0B-0163-4DC6-B8DE-C7EE02AD3EF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7" name="正方形/長方形 586">
          <a:extLst>
            <a:ext uri="{FF2B5EF4-FFF2-40B4-BE49-F238E27FC236}">
              <a16:creationId xmlns:a16="http://schemas.microsoft.com/office/drawing/2014/main" id="{B8EACCB0-0AB5-4EC6-915C-B55EBBDA890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8" name="正方形/長方形 587">
          <a:extLst>
            <a:ext uri="{FF2B5EF4-FFF2-40B4-BE49-F238E27FC236}">
              <a16:creationId xmlns:a16="http://schemas.microsoft.com/office/drawing/2014/main" id="{7D2DC777-9ADE-434D-8146-A6D3C47260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9" name="正方形/長方形 588">
          <a:extLst>
            <a:ext uri="{FF2B5EF4-FFF2-40B4-BE49-F238E27FC236}">
              <a16:creationId xmlns:a16="http://schemas.microsoft.com/office/drawing/2014/main" id="{F416BE02-1BC9-4C34-920C-0566877560F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0" name="正方形/長方形 589">
          <a:extLst>
            <a:ext uri="{FF2B5EF4-FFF2-40B4-BE49-F238E27FC236}">
              <a16:creationId xmlns:a16="http://schemas.microsoft.com/office/drawing/2014/main" id="{D3315E81-0D97-44C7-AD66-D600B6C5E2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1" name="正方形/長方形 590">
          <a:extLst>
            <a:ext uri="{FF2B5EF4-FFF2-40B4-BE49-F238E27FC236}">
              <a16:creationId xmlns:a16="http://schemas.microsoft.com/office/drawing/2014/main" id="{E86B046E-396B-4A08-BBB1-0AEC45E0B2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D6CB29E6-026F-4135-A734-7E24D14228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20BB1389-D618-4CC2-BC23-2A67661486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F6FA038B-7E62-475E-832E-D2C9C6C7FBD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393A9775-F225-4AE0-A108-81FF9172AB8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6" name="直線コネクタ 595">
          <a:extLst>
            <a:ext uri="{FF2B5EF4-FFF2-40B4-BE49-F238E27FC236}">
              <a16:creationId xmlns:a16="http://schemas.microsoft.com/office/drawing/2014/main" id="{1144C5E1-6578-44CE-8698-DC78933FCB7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7" name="テキスト ボックス 596">
          <a:extLst>
            <a:ext uri="{FF2B5EF4-FFF2-40B4-BE49-F238E27FC236}">
              <a16:creationId xmlns:a16="http://schemas.microsoft.com/office/drawing/2014/main" id="{C449B19D-EA98-4BD7-AB4B-80DBEF562CA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8" name="直線コネクタ 597">
          <a:extLst>
            <a:ext uri="{FF2B5EF4-FFF2-40B4-BE49-F238E27FC236}">
              <a16:creationId xmlns:a16="http://schemas.microsoft.com/office/drawing/2014/main" id="{B087A023-2ADA-4D9F-A73D-A19628629B5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9" name="テキスト ボックス 598">
          <a:extLst>
            <a:ext uri="{FF2B5EF4-FFF2-40B4-BE49-F238E27FC236}">
              <a16:creationId xmlns:a16="http://schemas.microsoft.com/office/drawing/2014/main" id="{9CF36528-B5CA-460B-A064-D645A0BA0D1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0" name="直線コネクタ 599">
          <a:extLst>
            <a:ext uri="{FF2B5EF4-FFF2-40B4-BE49-F238E27FC236}">
              <a16:creationId xmlns:a16="http://schemas.microsoft.com/office/drawing/2014/main" id="{F67A51D6-E3D3-4F45-BFE4-C3251033973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1" name="テキスト ボックス 600">
          <a:extLst>
            <a:ext uri="{FF2B5EF4-FFF2-40B4-BE49-F238E27FC236}">
              <a16:creationId xmlns:a16="http://schemas.microsoft.com/office/drawing/2014/main" id="{A2918D3C-49C7-4BEE-977F-64A6164A92D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2" name="直線コネクタ 601">
          <a:extLst>
            <a:ext uri="{FF2B5EF4-FFF2-40B4-BE49-F238E27FC236}">
              <a16:creationId xmlns:a16="http://schemas.microsoft.com/office/drawing/2014/main" id="{481A38AE-6658-457B-B967-E57A780F1FE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3" name="テキスト ボックス 602">
          <a:extLst>
            <a:ext uri="{FF2B5EF4-FFF2-40B4-BE49-F238E27FC236}">
              <a16:creationId xmlns:a16="http://schemas.microsoft.com/office/drawing/2014/main" id="{6B394D99-6491-4601-A587-24B0B715448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4" name="直線コネクタ 603">
          <a:extLst>
            <a:ext uri="{FF2B5EF4-FFF2-40B4-BE49-F238E27FC236}">
              <a16:creationId xmlns:a16="http://schemas.microsoft.com/office/drawing/2014/main" id="{27AB7B82-4070-4319-B319-1FBD555D2C1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5" name="テキスト ボックス 604">
          <a:extLst>
            <a:ext uri="{FF2B5EF4-FFF2-40B4-BE49-F238E27FC236}">
              <a16:creationId xmlns:a16="http://schemas.microsoft.com/office/drawing/2014/main" id="{3D0D176C-6AE3-4612-85EE-C9FD6F8D0A5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DD0DC7AE-1FB0-4342-ACD0-4204DA12BB6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7" name="テキスト ボックス 606">
          <a:extLst>
            <a:ext uri="{FF2B5EF4-FFF2-40B4-BE49-F238E27FC236}">
              <a16:creationId xmlns:a16="http://schemas.microsoft.com/office/drawing/2014/main" id="{6EB253BD-8BF9-451D-B8B1-FD43759C2B4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学校施設】&#10;有形固定資産減価償却率グラフ枠">
          <a:extLst>
            <a:ext uri="{FF2B5EF4-FFF2-40B4-BE49-F238E27FC236}">
              <a16:creationId xmlns:a16="http://schemas.microsoft.com/office/drawing/2014/main" id="{BC28E0F7-06E0-49EC-8BDC-FDC21ED10E4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49530</xdr:rowOff>
    </xdr:from>
    <xdr:to>
      <xdr:col>85</xdr:col>
      <xdr:colOff>126364</xdr:colOff>
      <xdr:row>63</xdr:row>
      <xdr:rowOff>66675</xdr:rowOff>
    </xdr:to>
    <xdr:cxnSp macro="">
      <xdr:nvCxnSpPr>
        <xdr:cNvPr id="609" name="直線コネクタ 608">
          <a:extLst>
            <a:ext uri="{FF2B5EF4-FFF2-40B4-BE49-F238E27FC236}">
              <a16:creationId xmlns:a16="http://schemas.microsoft.com/office/drawing/2014/main" id="{77205ADC-DCB8-46D6-A00C-B6CBFF9E086D}"/>
            </a:ext>
          </a:extLst>
        </xdr:cNvPr>
        <xdr:cNvCxnSpPr/>
      </xdr:nvCxnSpPr>
      <xdr:spPr>
        <a:xfrm flipV="1">
          <a:off x="16318864" y="9822180"/>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70502</xdr:rowOff>
    </xdr:from>
    <xdr:ext cx="405111" cy="259045"/>
    <xdr:sp macro="" textlink="">
      <xdr:nvSpPr>
        <xdr:cNvPr id="610" name="【学校施設】&#10;有形固定資産減価償却率最小値テキスト">
          <a:extLst>
            <a:ext uri="{FF2B5EF4-FFF2-40B4-BE49-F238E27FC236}">
              <a16:creationId xmlns:a16="http://schemas.microsoft.com/office/drawing/2014/main" id="{2D8087B0-7FC4-4915-942A-1F3D760B9980}"/>
            </a:ext>
          </a:extLst>
        </xdr:cNvPr>
        <xdr:cNvSpPr txBox="1"/>
      </xdr:nvSpPr>
      <xdr:spPr>
        <a:xfrm>
          <a:off x="16357600"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66675</xdr:rowOff>
    </xdr:from>
    <xdr:to>
      <xdr:col>86</xdr:col>
      <xdr:colOff>25400</xdr:colOff>
      <xdr:row>63</xdr:row>
      <xdr:rowOff>66675</xdr:rowOff>
    </xdr:to>
    <xdr:cxnSp macro="">
      <xdr:nvCxnSpPr>
        <xdr:cNvPr id="611" name="直線コネクタ 610">
          <a:extLst>
            <a:ext uri="{FF2B5EF4-FFF2-40B4-BE49-F238E27FC236}">
              <a16:creationId xmlns:a16="http://schemas.microsoft.com/office/drawing/2014/main" id="{D12BCAD0-40B5-4ACA-A249-BFD9C49BFE02}"/>
            </a:ext>
          </a:extLst>
        </xdr:cNvPr>
        <xdr:cNvCxnSpPr/>
      </xdr:nvCxnSpPr>
      <xdr:spPr>
        <a:xfrm>
          <a:off x="16230600" y="1086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167657</xdr:rowOff>
    </xdr:from>
    <xdr:ext cx="405111" cy="259045"/>
    <xdr:sp macro="" textlink="">
      <xdr:nvSpPr>
        <xdr:cNvPr id="612" name="【学校施設】&#10;有形固定資産減価償却率最大値テキスト">
          <a:extLst>
            <a:ext uri="{FF2B5EF4-FFF2-40B4-BE49-F238E27FC236}">
              <a16:creationId xmlns:a16="http://schemas.microsoft.com/office/drawing/2014/main" id="{AE37F807-F708-488F-9EFD-9067982136F8}"/>
            </a:ext>
          </a:extLst>
        </xdr:cNvPr>
        <xdr:cNvSpPr txBox="1"/>
      </xdr:nvSpPr>
      <xdr:spPr>
        <a:xfrm>
          <a:off x="16357600" y="959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49530</xdr:rowOff>
    </xdr:from>
    <xdr:to>
      <xdr:col>86</xdr:col>
      <xdr:colOff>25400</xdr:colOff>
      <xdr:row>57</xdr:row>
      <xdr:rowOff>49530</xdr:rowOff>
    </xdr:to>
    <xdr:cxnSp macro="">
      <xdr:nvCxnSpPr>
        <xdr:cNvPr id="613" name="直線コネクタ 612">
          <a:extLst>
            <a:ext uri="{FF2B5EF4-FFF2-40B4-BE49-F238E27FC236}">
              <a16:creationId xmlns:a16="http://schemas.microsoft.com/office/drawing/2014/main" id="{A13B8DA3-4F50-4BB7-AAE3-79496A9EDE0D}"/>
            </a:ext>
          </a:extLst>
        </xdr:cNvPr>
        <xdr:cNvCxnSpPr/>
      </xdr:nvCxnSpPr>
      <xdr:spPr>
        <a:xfrm>
          <a:off x="16230600" y="982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34307</xdr:rowOff>
    </xdr:from>
    <xdr:ext cx="405111" cy="259045"/>
    <xdr:sp macro="" textlink="">
      <xdr:nvSpPr>
        <xdr:cNvPr id="614" name="【学校施設】&#10;有形固定資産減価償却率平均値テキスト">
          <a:extLst>
            <a:ext uri="{FF2B5EF4-FFF2-40B4-BE49-F238E27FC236}">
              <a16:creationId xmlns:a16="http://schemas.microsoft.com/office/drawing/2014/main" id="{9CC4ACA1-077C-4A73-89F0-99BAA91E4828}"/>
            </a:ext>
          </a:extLst>
        </xdr:cNvPr>
        <xdr:cNvSpPr txBox="1"/>
      </xdr:nvSpPr>
      <xdr:spPr>
        <a:xfrm>
          <a:off x="16357600" y="1032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55880</xdr:rowOff>
    </xdr:from>
    <xdr:to>
      <xdr:col>85</xdr:col>
      <xdr:colOff>177800</xdr:colOff>
      <xdr:row>60</xdr:row>
      <xdr:rowOff>157480</xdr:rowOff>
    </xdr:to>
    <xdr:sp macro="" textlink="">
      <xdr:nvSpPr>
        <xdr:cNvPr id="615" name="フローチャート: 判断 614">
          <a:extLst>
            <a:ext uri="{FF2B5EF4-FFF2-40B4-BE49-F238E27FC236}">
              <a16:creationId xmlns:a16="http://schemas.microsoft.com/office/drawing/2014/main" id="{B62F0A56-FDDC-47BD-A4E3-E73D1916DB68}"/>
            </a:ext>
          </a:extLst>
        </xdr:cNvPr>
        <xdr:cNvSpPr/>
      </xdr:nvSpPr>
      <xdr:spPr>
        <a:xfrm>
          <a:off x="16268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27305</xdr:rowOff>
    </xdr:from>
    <xdr:to>
      <xdr:col>81</xdr:col>
      <xdr:colOff>101600</xdr:colOff>
      <xdr:row>60</xdr:row>
      <xdr:rowOff>128905</xdr:rowOff>
    </xdr:to>
    <xdr:sp macro="" textlink="">
      <xdr:nvSpPr>
        <xdr:cNvPr id="616" name="フローチャート: 判断 615">
          <a:extLst>
            <a:ext uri="{FF2B5EF4-FFF2-40B4-BE49-F238E27FC236}">
              <a16:creationId xmlns:a16="http://schemas.microsoft.com/office/drawing/2014/main" id="{894AC11A-8DCC-4F1D-96D2-D17CB3666E4C}"/>
            </a:ext>
          </a:extLst>
        </xdr:cNvPr>
        <xdr:cNvSpPr/>
      </xdr:nvSpPr>
      <xdr:spPr>
        <a:xfrm>
          <a:off x="15430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17" name="フローチャート: 判断 616">
          <a:extLst>
            <a:ext uri="{FF2B5EF4-FFF2-40B4-BE49-F238E27FC236}">
              <a16:creationId xmlns:a16="http://schemas.microsoft.com/office/drawing/2014/main" id="{D129C98D-BB33-40F7-8773-0448A8AA5A25}"/>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18" name="フローチャート: 判断 617">
          <a:extLst>
            <a:ext uri="{FF2B5EF4-FFF2-40B4-BE49-F238E27FC236}">
              <a16:creationId xmlns:a16="http://schemas.microsoft.com/office/drawing/2014/main" id="{CC5456B4-D501-4AEA-B3DC-F1647F4877F6}"/>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619" name="フローチャート: 判断 618">
          <a:extLst>
            <a:ext uri="{FF2B5EF4-FFF2-40B4-BE49-F238E27FC236}">
              <a16:creationId xmlns:a16="http://schemas.microsoft.com/office/drawing/2014/main" id="{0B5BADFE-BD44-4B6B-830D-1275ACC18906}"/>
            </a:ext>
          </a:extLst>
        </xdr:cNvPr>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1B2BE8CA-F61E-404B-8270-1B19A6B920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E5697633-17E1-43EC-A884-3BF7D3EE69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C5B642E8-6FA6-4F13-83AF-66E4A7BE641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8971563E-E63C-4A70-A46D-2F729004C8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5A52EB66-C2A8-4EFF-AE95-788FD59A5F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59690</xdr:rowOff>
    </xdr:from>
    <xdr:to>
      <xdr:col>85</xdr:col>
      <xdr:colOff>177800</xdr:colOff>
      <xdr:row>57</xdr:row>
      <xdr:rowOff>161290</xdr:rowOff>
    </xdr:to>
    <xdr:sp macro="" textlink="">
      <xdr:nvSpPr>
        <xdr:cNvPr id="625" name="楕円 624">
          <a:extLst>
            <a:ext uri="{FF2B5EF4-FFF2-40B4-BE49-F238E27FC236}">
              <a16:creationId xmlns:a16="http://schemas.microsoft.com/office/drawing/2014/main" id="{1B6211E2-14B0-4819-8D53-628DE12C820D}"/>
            </a:ext>
          </a:extLst>
        </xdr:cNvPr>
        <xdr:cNvSpPr/>
      </xdr:nvSpPr>
      <xdr:spPr>
        <a:xfrm>
          <a:off x="16268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146067</xdr:rowOff>
    </xdr:from>
    <xdr:ext cx="405111" cy="259045"/>
    <xdr:sp macro="" textlink="">
      <xdr:nvSpPr>
        <xdr:cNvPr id="626" name="【学校施設】&#10;有形固定資産減価償却率該当値テキスト">
          <a:extLst>
            <a:ext uri="{FF2B5EF4-FFF2-40B4-BE49-F238E27FC236}">
              <a16:creationId xmlns:a16="http://schemas.microsoft.com/office/drawing/2014/main" id="{374CBDD3-4324-4015-96F8-CF4F9613312F}"/>
            </a:ext>
          </a:extLst>
        </xdr:cNvPr>
        <xdr:cNvSpPr txBox="1"/>
      </xdr:nvSpPr>
      <xdr:spPr>
        <a:xfrm>
          <a:off x="16357600" y="974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xdr:rowOff>
    </xdr:from>
    <xdr:to>
      <xdr:col>81</xdr:col>
      <xdr:colOff>101600</xdr:colOff>
      <xdr:row>57</xdr:row>
      <xdr:rowOff>117475</xdr:rowOff>
    </xdr:to>
    <xdr:sp macro="" textlink="">
      <xdr:nvSpPr>
        <xdr:cNvPr id="627" name="楕円 626">
          <a:extLst>
            <a:ext uri="{FF2B5EF4-FFF2-40B4-BE49-F238E27FC236}">
              <a16:creationId xmlns:a16="http://schemas.microsoft.com/office/drawing/2014/main" id="{3E7786B6-014A-4D2B-8ABC-4A3D2399AFCA}"/>
            </a:ext>
          </a:extLst>
        </xdr:cNvPr>
        <xdr:cNvSpPr/>
      </xdr:nvSpPr>
      <xdr:spPr>
        <a:xfrm>
          <a:off x="15430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66675</xdr:rowOff>
    </xdr:from>
    <xdr:to>
      <xdr:col>85</xdr:col>
      <xdr:colOff>127000</xdr:colOff>
      <xdr:row>57</xdr:row>
      <xdr:rowOff>110490</xdr:rowOff>
    </xdr:to>
    <xdr:cxnSp macro="">
      <xdr:nvCxnSpPr>
        <xdr:cNvPr id="628" name="直線コネクタ 627">
          <a:extLst>
            <a:ext uri="{FF2B5EF4-FFF2-40B4-BE49-F238E27FC236}">
              <a16:creationId xmlns:a16="http://schemas.microsoft.com/office/drawing/2014/main" id="{66FB0E2D-D9E8-421F-B3FC-667DE56AC0AD}"/>
            </a:ext>
          </a:extLst>
        </xdr:cNvPr>
        <xdr:cNvCxnSpPr/>
      </xdr:nvCxnSpPr>
      <xdr:spPr>
        <a:xfrm>
          <a:off x="15481300" y="983932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139700</xdr:rowOff>
    </xdr:from>
    <xdr:to>
      <xdr:col>76</xdr:col>
      <xdr:colOff>165100</xdr:colOff>
      <xdr:row>57</xdr:row>
      <xdr:rowOff>69850</xdr:rowOff>
    </xdr:to>
    <xdr:sp macro="" textlink="">
      <xdr:nvSpPr>
        <xdr:cNvPr id="629" name="楕円 628">
          <a:extLst>
            <a:ext uri="{FF2B5EF4-FFF2-40B4-BE49-F238E27FC236}">
              <a16:creationId xmlns:a16="http://schemas.microsoft.com/office/drawing/2014/main" id="{520EA1EA-245D-43B3-B732-0EF169B6C3A9}"/>
            </a:ext>
          </a:extLst>
        </xdr:cNvPr>
        <xdr:cNvSpPr/>
      </xdr:nvSpPr>
      <xdr:spPr>
        <a:xfrm>
          <a:off x="14541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19050</xdr:rowOff>
    </xdr:from>
    <xdr:to>
      <xdr:col>81</xdr:col>
      <xdr:colOff>50800</xdr:colOff>
      <xdr:row>57</xdr:row>
      <xdr:rowOff>66675</xdr:rowOff>
    </xdr:to>
    <xdr:cxnSp macro="">
      <xdr:nvCxnSpPr>
        <xdr:cNvPr id="630" name="直線コネクタ 629">
          <a:extLst>
            <a:ext uri="{FF2B5EF4-FFF2-40B4-BE49-F238E27FC236}">
              <a16:creationId xmlns:a16="http://schemas.microsoft.com/office/drawing/2014/main" id="{01C4A10B-CDC2-4441-889D-5C317B44E985}"/>
            </a:ext>
          </a:extLst>
        </xdr:cNvPr>
        <xdr:cNvCxnSpPr/>
      </xdr:nvCxnSpPr>
      <xdr:spPr>
        <a:xfrm>
          <a:off x="14592300" y="97917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50800</xdr:rowOff>
    </xdr:to>
    <xdr:sp macro="" textlink="">
      <xdr:nvSpPr>
        <xdr:cNvPr id="631" name="楕円 630">
          <a:extLst>
            <a:ext uri="{FF2B5EF4-FFF2-40B4-BE49-F238E27FC236}">
              <a16:creationId xmlns:a16="http://schemas.microsoft.com/office/drawing/2014/main" id="{D0B4D54A-9622-4751-B5DD-1F4A4A2D644D}"/>
            </a:ext>
          </a:extLst>
        </xdr:cNvPr>
        <xdr:cNvSpPr/>
      </xdr:nvSpPr>
      <xdr:spPr>
        <a:xfrm>
          <a:off x="13652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19050</xdr:rowOff>
    </xdr:to>
    <xdr:cxnSp macro="">
      <xdr:nvCxnSpPr>
        <xdr:cNvPr id="632" name="直線コネクタ 631">
          <a:extLst>
            <a:ext uri="{FF2B5EF4-FFF2-40B4-BE49-F238E27FC236}">
              <a16:creationId xmlns:a16="http://schemas.microsoft.com/office/drawing/2014/main" id="{7B811A43-8BF9-4A92-AC5B-93E08E2C5760}"/>
            </a:ext>
          </a:extLst>
        </xdr:cNvPr>
        <xdr:cNvCxnSpPr/>
      </xdr:nvCxnSpPr>
      <xdr:spPr>
        <a:xfrm>
          <a:off x="13703300" y="9772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113030</xdr:rowOff>
    </xdr:from>
    <xdr:to>
      <xdr:col>67</xdr:col>
      <xdr:colOff>101600</xdr:colOff>
      <xdr:row>57</xdr:row>
      <xdr:rowOff>43180</xdr:rowOff>
    </xdr:to>
    <xdr:sp macro="" textlink="">
      <xdr:nvSpPr>
        <xdr:cNvPr id="633" name="楕円 632">
          <a:extLst>
            <a:ext uri="{FF2B5EF4-FFF2-40B4-BE49-F238E27FC236}">
              <a16:creationId xmlns:a16="http://schemas.microsoft.com/office/drawing/2014/main" id="{FC2AA8DA-60A9-4C39-9F59-3874452B34D9}"/>
            </a:ext>
          </a:extLst>
        </xdr:cNvPr>
        <xdr:cNvSpPr/>
      </xdr:nvSpPr>
      <xdr:spPr>
        <a:xfrm>
          <a:off x="12763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163830</xdr:rowOff>
    </xdr:from>
    <xdr:to>
      <xdr:col>71</xdr:col>
      <xdr:colOff>177800</xdr:colOff>
      <xdr:row>57</xdr:row>
      <xdr:rowOff>0</xdr:rowOff>
    </xdr:to>
    <xdr:cxnSp macro="">
      <xdr:nvCxnSpPr>
        <xdr:cNvPr id="634" name="直線コネクタ 633">
          <a:extLst>
            <a:ext uri="{FF2B5EF4-FFF2-40B4-BE49-F238E27FC236}">
              <a16:creationId xmlns:a16="http://schemas.microsoft.com/office/drawing/2014/main" id="{6EFD1579-99DB-4B64-878C-AA062AA1D91E}"/>
            </a:ext>
          </a:extLst>
        </xdr:cNvPr>
        <xdr:cNvCxnSpPr/>
      </xdr:nvCxnSpPr>
      <xdr:spPr>
        <a:xfrm>
          <a:off x="12814300" y="9765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120032</xdr:rowOff>
    </xdr:from>
    <xdr:ext cx="405111" cy="259045"/>
    <xdr:sp macro="" textlink="">
      <xdr:nvSpPr>
        <xdr:cNvPr id="635" name="n_1aveValue【学校施設】&#10;有形固定資産減価償却率">
          <a:extLst>
            <a:ext uri="{FF2B5EF4-FFF2-40B4-BE49-F238E27FC236}">
              <a16:creationId xmlns:a16="http://schemas.microsoft.com/office/drawing/2014/main" id="{04B2B672-F738-47EA-BCE5-3C5D7FA47A93}"/>
            </a:ext>
          </a:extLst>
        </xdr:cNvPr>
        <xdr:cNvSpPr txBox="1"/>
      </xdr:nvSpPr>
      <xdr:spPr>
        <a:xfrm>
          <a:off x="15266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636" name="n_2aveValue【学校施設】&#10;有形固定資産減価償却率">
          <a:extLst>
            <a:ext uri="{FF2B5EF4-FFF2-40B4-BE49-F238E27FC236}">
              <a16:creationId xmlns:a16="http://schemas.microsoft.com/office/drawing/2014/main" id="{F6CBD186-AFB0-4026-8801-BE7C5D3C0FBD}"/>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37" name="n_3aveValue【学校施設】&#10;有形固定資産減価償却率">
          <a:extLst>
            <a:ext uri="{FF2B5EF4-FFF2-40B4-BE49-F238E27FC236}">
              <a16:creationId xmlns:a16="http://schemas.microsoft.com/office/drawing/2014/main" id="{D9B6EA58-F8E9-46F1-8473-55ADFA9C82B5}"/>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638" name="n_4aveValue【学校施設】&#10;有形固定資産減価償却率">
          <a:extLst>
            <a:ext uri="{FF2B5EF4-FFF2-40B4-BE49-F238E27FC236}">
              <a16:creationId xmlns:a16="http://schemas.microsoft.com/office/drawing/2014/main" id="{A04CB9FC-A6C4-4A0E-BE8E-2E182D5830C9}"/>
            </a:ext>
          </a:extLst>
        </xdr:cNvPr>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134002</xdr:rowOff>
    </xdr:from>
    <xdr:ext cx="405111" cy="259045"/>
    <xdr:sp macro="" textlink="">
      <xdr:nvSpPr>
        <xdr:cNvPr id="639" name="n_1mainValue【学校施設】&#10;有形固定資産減価償却率">
          <a:extLst>
            <a:ext uri="{FF2B5EF4-FFF2-40B4-BE49-F238E27FC236}">
              <a16:creationId xmlns:a16="http://schemas.microsoft.com/office/drawing/2014/main" id="{20B4BB24-F847-4251-B17E-1267AC72B0AD}"/>
            </a:ext>
          </a:extLst>
        </xdr:cNvPr>
        <xdr:cNvSpPr txBox="1"/>
      </xdr:nvSpPr>
      <xdr:spPr>
        <a:xfrm>
          <a:off x="152660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86377</xdr:rowOff>
    </xdr:from>
    <xdr:ext cx="405111" cy="259045"/>
    <xdr:sp macro="" textlink="">
      <xdr:nvSpPr>
        <xdr:cNvPr id="640" name="n_2mainValue【学校施設】&#10;有形固定資産減価償却率">
          <a:extLst>
            <a:ext uri="{FF2B5EF4-FFF2-40B4-BE49-F238E27FC236}">
              <a16:creationId xmlns:a16="http://schemas.microsoft.com/office/drawing/2014/main" id="{6567A70C-7375-4E39-B693-D69CF66ED280}"/>
            </a:ext>
          </a:extLst>
        </xdr:cNvPr>
        <xdr:cNvSpPr txBox="1"/>
      </xdr:nvSpPr>
      <xdr:spPr>
        <a:xfrm>
          <a:off x="14389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67327</xdr:rowOff>
    </xdr:from>
    <xdr:ext cx="405111" cy="259045"/>
    <xdr:sp macro="" textlink="">
      <xdr:nvSpPr>
        <xdr:cNvPr id="641" name="n_3mainValue【学校施設】&#10;有形固定資産減価償却率">
          <a:extLst>
            <a:ext uri="{FF2B5EF4-FFF2-40B4-BE49-F238E27FC236}">
              <a16:creationId xmlns:a16="http://schemas.microsoft.com/office/drawing/2014/main" id="{53FC6D6E-5C93-44BD-9102-E46F0B214704}"/>
            </a:ext>
          </a:extLst>
        </xdr:cNvPr>
        <xdr:cNvSpPr txBox="1"/>
      </xdr:nvSpPr>
      <xdr:spPr>
        <a:xfrm>
          <a:off x="13500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59707</xdr:rowOff>
    </xdr:from>
    <xdr:ext cx="405111" cy="259045"/>
    <xdr:sp macro="" textlink="">
      <xdr:nvSpPr>
        <xdr:cNvPr id="642" name="n_4mainValue【学校施設】&#10;有形固定資産減価償却率">
          <a:extLst>
            <a:ext uri="{FF2B5EF4-FFF2-40B4-BE49-F238E27FC236}">
              <a16:creationId xmlns:a16="http://schemas.microsoft.com/office/drawing/2014/main" id="{E4D83B7D-A3D4-462B-BC09-EFE2B534C2C3}"/>
            </a:ext>
          </a:extLst>
        </xdr:cNvPr>
        <xdr:cNvSpPr txBox="1"/>
      </xdr:nvSpPr>
      <xdr:spPr>
        <a:xfrm>
          <a:off x="126117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9EBDD645-E79C-4115-90EF-07D02442638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4" name="正方形/長方形 643">
          <a:extLst>
            <a:ext uri="{FF2B5EF4-FFF2-40B4-BE49-F238E27FC236}">
              <a16:creationId xmlns:a16="http://schemas.microsoft.com/office/drawing/2014/main" id="{6C6AAE09-0CC0-4D3F-BC05-48D0CC1A266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5" name="正方形/長方形 644">
          <a:extLst>
            <a:ext uri="{FF2B5EF4-FFF2-40B4-BE49-F238E27FC236}">
              <a16:creationId xmlns:a16="http://schemas.microsoft.com/office/drawing/2014/main" id="{63FD23FD-6866-4CD8-B285-6A097CF286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6" name="正方形/長方形 645">
          <a:extLst>
            <a:ext uri="{FF2B5EF4-FFF2-40B4-BE49-F238E27FC236}">
              <a16:creationId xmlns:a16="http://schemas.microsoft.com/office/drawing/2014/main" id="{FC13B424-AAEB-4697-8894-693EEFFED5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7" name="正方形/長方形 646">
          <a:extLst>
            <a:ext uri="{FF2B5EF4-FFF2-40B4-BE49-F238E27FC236}">
              <a16:creationId xmlns:a16="http://schemas.microsoft.com/office/drawing/2014/main" id="{89471C47-F8FC-42BD-A18C-252DB19BE6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8" name="正方形/長方形 647">
          <a:extLst>
            <a:ext uri="{FF2B5EF4-FFF2-40B4-BE49-F238E27FC236}">
              <a16:creationId xmlns:a16="http://schemas.microsoft.com/office/drawing/2014/main" id="{312C20A2-135E-415C-939C-AE8406CD10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9" name="正方形/長方形 648">
          <a:extLst>
            <a:ext uri="{FF2B5EF4-FFF2-40B4-BE49-F238E27FC236}">
              <a16:creationId xmlns:a16="http://schemas.microsoft.com/office/drawing/2014/main" id="{2A92D9A4-DB72-4143-B97B-E38DB89C46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2D5EF83E-E82B-4D63-86BF-8ED643415B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7FEC1BEE-B265-4F6F-A28A-E36C7C18FE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01B69ACD-FC8B-4998-AEC6-8A2053E4232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0D6468AA-60D2-4135-BBFB-6526F44B89E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5C3CE1EA-60EF-49B1-A0DE-F1B86F1601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CC29DD67-0381-4567-81E0-5DC6BB8DDFA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25902F04-78B6-4786-80CD-B2A733CA198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A9C966FA-F9F0-4C69-B12C-6B8CBC52DD1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EE498B98-91D9-456A-8C11-F9EF0F5A295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3132B37D-3E0C-4E02-AB8D-F9C73A9AD59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3F0FAE25-40C4-4985-80D4-9A8808A46EA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7E10769A-20BF-4E54-8CE9-6A82BD2A498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940197A6-8407-4229-B17A-C85F9256896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449D5A9E-81B6-4F49-84A8-C420D70981E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A34979CE-BEF8-46DD-B2E8-DC8F43C48CF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09CBF123-45FB-4E1D-AB48-92E853BE5D2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11FE4CC6-2038-4FAC-9C50-C77ED62CAD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667" name="直線コネクタ 666">
          <a:extLst>
            <a:ext uri="{FF2B5EF4-FFF2-40B4-BE49-F238E27FC236}">
              <a16:creationId xmlns:a16="http://schemas.microsoft.com/office/drawing/2014/main" id="{F7915F1E-46A4-4908-ABBF-133991DC2988}"/>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668" name="【学校施設】&#10;一人当たり面積最小値テキスト">
          <a:extLst>
            <a:ext uri="{FF2B5EF4-FFF2-40B4-BE49-F238E27FC236}">
              <a16:creationId xmlns:a16="http://schemas.microsoft.com/office/drawing/2014/main" id="{73732CCD-BA06-464E-B244-9359D0FEA616}"/>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669" name="直線コネクタ 668">
          <a:extLst>
            <a:ext uri="{FF2B5EF4-FFF2-40B4-BE49-F238E27FC236}">
              <a16:creationId xmlns:a16="http://schemas.microsoft.com/office/drawing/2014/main" id="{B3216AE8-B369-4511-8D16-77C5AEA9153A}"/>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670" name="【学校施設】&#10;一人当たり面積最大値テキスト">
          <a:extLst>
            <a:ext uri="{FF2B5EF4-FFF2-40B4-BE49-F238E27FC236}">
              <a16:creationId xmlns:a16="http://schemas.microsoft.com/office/drawing/2014/main" id="{027B0048-F63B-4901-B042-2FEB9962CBC1}"/>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671" name="直線コネクタ 670">
          <a:extLst>
            <a:ext uri="{FF2B5EF4-FFF2-40B4-BE49-F238E27FC236}">
              <a16:creationId xmlns:a16="http://schemas.microsoft.com/office/drawing/2014/main" id="{3E508488-9BFA-4BC7-82BB-D93D9B4746CC}"/>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672" name="【学校施設】&#10;一人当たり面積平均値テキスト">
          <a:extLst>
            <a:ext uri="{FF2B5EF4-FFF2-40B4-BE49-F238E27FC236}">
              <a16:creationId xmlns:a16="http://schemas.microsoft.com/office/drawing/2014/main" id="{36485B13-89C4-4F18-AB5A-64297D6EB628}"/>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673" name="フローチャート: 判断 672">
          <a:extLst>
            <a:ext uri="{FF2B5EF4-FFF2-40B4-BE49-F238E27FC236}">
              <a16:creationId xmlns:a16="http://schemas.microsoft.com/office/drawing/2014/main" id="{32F5235A-D5EB-4A19-9FB7-64966EB0E2FE}"/>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674" name="フローチャート: 判断 673">
          <a:extLst>
            <a:ext uri="{FF2B5EF4-FFF2-40B4-BE49-F238E27FC236}">
              <a16:creationId xmlns:a16="http://schemas.microsoft.com/office/drawing/2014/main" id="{245E3883-EF4B-45B6-AE92-405BCFFCBF5D}"/>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675" name="フローチャート: 判断 674">
          <a:extLst>
            <a:ext uri="{FF2B5EF4-FFF2-40B4-BE49-F238E27FC236}">
              <a16:creationId xmlns:a16="http://schemas.microsoft.com/office/drawing/2014/main" id="{1CA91A04-8129-4606-87E1-499AA4AF2751}"/>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676" name="フローチャート: 判断 675">
          <a:extLst>
            <a:ext uri="{FF2B5EF4-FFF2-40B4-BE49-F238E27FC236}">
              <a16:creationId xmlns:a16="http://schemas.microsoft.com/office/drawing/2014/main" id="{DB59494E-360F-4A8A-8B1B-26F64A54DEF1}"/>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677" name="フローチャート: 判断 676">
          <a:extLst>
            <a:ext uri="{FF2B5EF4-FFF2-40B4-BE49-F238E27FC236}">
              <a16:creationId xmlns:a16="http://schemas.microsoft.com/office/drawing/2014/main" id="{AB65D84D-AE18-48F3-A203-B076A008EDF6}"/>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7397EAAE-EE17-4910-9697-85A04DFF159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C9E4E653-D15D-4297-B6FF-73CFC1AA82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D1C5AD74-402B-406F-A4D2-8379C10AF4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471D67DE-2757-4ACB-B591-56C356BD12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3EF70DFE-AF05-483F-B4EF-AAF8D7060C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683" name="楕円 682">
          <a:extLst>
            <a:ext uri="{FF2B5EF4-FFF2-40B4-BE49-F238E27FC236}">
              <a16:creationId xmlns:a16="http://schemas.microsoft.com/office/drawing/2014/main" id="{F2EC5D36-33B4-4226-985E-1F684CE8AC1B}"/>
            </a:ext>
          </a:extLst>
        </xdr:cNvPr>
        <xdr:cNvSpPr/>
      </xdr:nvSpPr>
      <xdr:spPr>
        <a:xfrm>
          <a:off x="22110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154957</xdr:rowOff>
    </xdr:from>
    <xdr:ext cx="469744" cy="259045"/>
    <xdr:sp macro="" textlink="">
      <xdr:nvSpPr>
        <xdr:cNvPr id="684" name="【学校施設】&#10;一人当たり面積該当値テキスト">
          <a:extLst>
            <a:ext uri="{FF2B5EF4-FFF2-40B4-BE49-F238E27FC236}">
              <a16:creationId xmlns:a16="http://schemas.microsoft.com/office/drawing/2014/main" id="{F9B34C35-B868-4F41-9DCB-359A692F839F}"/>
            </a:ext>
          </a:extLst>
        </xdr:cNvPr>
        <xdr:cNvSpPr txBox="1"/>
      </xdr:nvSpPr>
      <xdr:spPr>
        <a:xfrm>
          <a:off x="22199600"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114554</xdr:rowOff>
    </xdr:from>
    <xdr:to>
      <xdr:col>112</xdr:col>
      <xdr:colOff>38100</xdr:colOff>
      <xdr:row>62</xdr:row>
      <xdr:rowOff>44704</xdr:rowOff>
    </xdr:to>
    <xdr:sp macro="" textlink="">
      <xdr:nvSpPr>
        <xdr:cNvPr id="685" name="楕円 684">
          <a:extLst>
            <a:ext uri="{FF2B5EF4-FFF2-40B4-BE49-F238E27FC236}">
              <a16:creationId xmlns:a16="http://schemas.microsoft.com/office/drawing/2014/main" id="{474B552D-C3DC-49A3-BC59-75203BF24754}"/>
            </a:ext>
          </a:extLst>
        </xdr:cNvPr>
        <xdr:cNvSpPr/>
      </xdr:nvSpPr>
      <xdr:spPr>
        <a:xfrm>
          <a:off x="21272500" y="1057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165354</xdr:rowOff>
    </xdr:from>
    <xdr:to>
      <xdr:col>116</xdr:col>
      <xdr:colOff>63500</xdr:colOff>
      <xdr:row>62</xdr:row>
      <xdr:rowOff>11430</xdr:rowOff>
    </xdr:to>
    <xdr:cxnSp macro="">
      <xdr:nvCxnSpPr>
        <xdr:cNvPr id="686" name="直線コネクタ 685">
          <a:extLst>
            <a:ext uri="{FF2B5EF4-FFF2-40B4-BE49-F238E27FC236}">
              <a16:creationId xmlns:a16="http://schemas.microsoft.com/office/drawing/2014/main" id="{50C831DA-4770-414F-8354-E06C0144465D}"/>
            </a:ext>
          </a:extLst>
        </xdr:cNvPr>
        <xdr:cNvCxnSpPr/>
      </xdr:nvCxnSpPr>
      <xdr:spPr>
        <a:xfrm>
          <a:off x="21323300" y="1062380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104648</xdr:rowOff>
    </xdr:from>
    <xdr:to>
      <xdr:col>107</xdr:col>
      <xdr:colOff>101600</xdr:colOff>
      <xdr:row>62</xdr:row>
      <xdr:rowOff>34798</xdr:rowOff>
    </xdr:to>
    <xdr:sp macro="" textlink="">
      <xdr:nvSpPr>
        <xdr:cNvPr id="687" name="楕円 686">
          <a:extLst>
            <a:ext uri="{FF2B5EF4-FFF2-40B4-BE49-F238E27FC236}">
              <a16:creationId xmlns:a16="http://schemas.microsoft.com/office/drawing/2014/main" id="{12F380A0-AF3C-4698-847E-C3CF25AA07D5}"/>
            </a:ext>
          </a:extLst>
        </xdr:cNvPr>
        <xdr:cNvSpPr/>
      </xdr:nvSpPr>
      <xdr:spPr>
        <a:xfrm>
          <a:off x="20383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155448</xdr:rowOff>
    </xdr:from>
    <xdr:to>
      <xdr:col>111</xdr:col>
      <xdr:colOff>177800</xdr:colOff>
      <xdr:row>61</xdr:row>
      <xdr:rowOff>165354</xdr:rowOff>
    </xdr:to>
    <xdr:cxnSp macro="">
      <xdr:nvCxnSpPr>
        <xdr:cNvPr id="688" name="直線コネクタ 687">
          <a:extLst>
            <a:ext uri="{FF2B5EF4-FFF2-40B4-BE49-F238E27FC236}">
              <a16:creationId xmlns:a16="http://schemas.microsoft.com/office/drawing/2014/main" id="{81435B0C-66EC-4474-A120-60B716037CB0}"/>
            </a:ext>
          </a:extLst>
        </xdr:cNvPr>
        <xdr:cNvCxnSpPr/>
      </xdr:nvCxnSpPr>
      <xdr:spPr>
        <a:xfrm>
          <a:off x="20434300" y="1061389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112268</xdr:rowOff>
    </xdr:from>
    <xdr:to>
      <xdr:col>102</xdr:col>
      <xdr:colOff>165100</xdr:colOff>
      <xdr:row>62</xdr:row>
      <xdr:rowOff>42418</xdr:rowOff>
    </xdr:to>
    <xdr:sp macro="" textlink="">
      <xdr:nvSpPr>
        <xdr:cNvPr id="689" name="楕円 688">
          <a:extLst>
            <a:ext uri="{FF2B5EF4-FFF2-40B4-BE49-F238E27FC236}">
              <a16:creationId xmlns:a16="http://schemas.microsoft.com/office/drawing/2014/main" id="{902F599C-52C7-4381-BF12-367696935B41}"/>
            </a:ext>
          </a:extLst>
        </xdr:cNvPr>
        <xdr:cNvSpPr/>
      </xdr:nvSpPr>
      <xdr:spPr>
        <a:xfrm>
          <a:off x="19494500" y="105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155448</xdr:rowOff>
    </xdr:from>
    <xdr:to>
      <xdr:col>107</xdr:col>
      <xdr:colOff>50800</xdr:colOff>
      <xdr:row>61</xdr:row>
      <xdr:rowOff>163068</xdr:rowOff>
    </xdr:to>
    <xdr:cxnSp macro="">
      <xdr:nvCxnSpPr>
        <xdr:cNvPr id="690" name="直線コネクタ 689">
          <a:extLst>
            <a:ext uri="{FF2B5EF4-FFF2-40B4-BE49-F238E27FC236}">
              <a16:creationId xmlns:a16="http://schemas.microsoft.com/office/drawing/2014/main" id="{286A2F5F-9BF6-4F69-9764-98045F439E09}"/>
            </a:ext>
          </a:extLst>
        </xdr:cNvPr>
        <xdr:cNvCxnSpPr/>
      </xdr:nvCxnSpPr>
      <xdr:spPr>
        <a:xfrm flipV="1">
          <a:off x="19545300" y="106138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100076</xdr:rowOff>
    </xdr:from>
    <xdr:to>
      <xdr:col>98</xdr:col>
      <xdr:colOff>38100</xdr:colOff>
      <xdr:row>62</xdr:row>
      <xdr:rowOff>30226</xdr:rowOff>
    </xdr:to>
    <xdr:sp macro="" textlink="">
      <xdr:nvSpPr>
        <xdr:cNvPr id="691" name="楕円 690">
          <a:extLst>
            <a:ext uri="{FF2B5EF4-FFF2-40B4-BE49-F238E27FC236}">
              <a16:creationId xmlns:a16="http://schemas.microsoft.com/office/drawing/2014/main" id="{59C90D34-6A48-4CFE-B07F-EE81FF8E18B4}"/>
            </a:ext>
          </a:extLst>
        </xdr:cNvPr>
        <xdr:cNvSpPr/>
      </xdr:nvSpPr>
      <xdr:spPr>
        <a:xfrm>
          <a:off x="18605500" y="105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150876</xdr:rowOff>
    </xdr:from>
    <xdr:to>
      <xdr:col>102</xdr:col>
      <xdr:colOff>114300</xdr:colOff>
      <xdr:row>61</xdr:row>
      <xdr:rowOff>163068</xdr:rowOff>
    </xdr:to>
    <xdr:cxnSp macro="">
      <xdr:nvCxnSpPr>
        <xdr:cNvPr id="692" name="直線コネクタ 691">
          <a:extLst>
            <a:ext uri="{FF2B5EF4-FFF2-40B4-BE49-F238E27FC236}">
              <a16:creationId xmlns:a16="http://schemas.microsoft.com/office/drawing/2014/main" id="{A0CB2C5E-17FA-431E-B6EC-944397A6B2C0}"/>
            </a:ext>
          </a:extLst>
        </xdr:cNvPr>
        <xdr:cNvCxnSpPr/>
      </xdr:nvCxnSpPr>
      <xdr:spPr>
        <a:xfrm>
          <a:off x="18656300" y="1060932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93" name="n_1aveValue【学校施設】&#10;一人当たり面積">
          <a:extLst>
            <a:ext uri="{FF2B5EF4-FFF2-40B4-BE49-F238E27FC236}">
              <a16:creationId xmlns:a16="http://schemas.microsoft.com/office/drawing/2014/main" id="{FA75D3BE-1911-4942-AC78-BC85EF96DB72}"/>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94" name="n_2aveValue【学校施設】&#10;一人当たり面積">
          <a:extLst>
            <a:ext uri="{FF2B5EF4-FFF2-40B4-BE49-F238E27FC236}">
              <a16:creationId xmlns:a16="http://schemas.microsoft.com/office/drawing/2014/main" id="{4EDCB306-95F3-461F-A931-B10D2EAEC756}"/>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95" name="n_3aveValue【学校施設】&#10;一人当たり面積">
          <a:extLst>
            <a:ext uri="{FF2B5EF4-FFF2-40B4-BE49-F238E27FC236}">
              <a16:creationId xmlns:a16="http://schemas.microsoft.com/office/drawing/2014/main" id="{0EBDF74C-6997-4173-97A3-6B6949B62886}"/>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96" name="n_4aveValue【学校施設】&#10;一人当たり面積">
          <a:extLst>
            <a:ext uri="{FF2B5EF4-FFF2-40B4-BE49-F238E27FC236}">
              <a16:creationId xmlns:a16="http://schemas.microsoft.com/office/drawing/2014/main" id="{AF29F03F-6DF1-433F-A581-DAE42DB25265}"/>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61231</xdr:rowOff>
    </xdr:from>
    <xdr:ext cx="469744" cy="259045"/>
    <xdr:sp macro="" textlink="">
      <xdr:nvSpPr>
        <xdr:cNvPr id="697" name="n_1mainValue【学校施設】&#10;一人当たり面積">
          <a:extLst>
            <a:ext uri="{FF2B5EF4-FFF2-40B4-BE49-F238E27FC236}">
              <a16:creationId xmlns:a16="http://schemas.microsoft.com/office/drawing/2014/main" id="{B246F540-505D-48B6-849E-728A40A66E6C}"/>
            </a:ext>
          </a:extLst>
        </xdr:cNvPr>
        <xdr:cNvSpPr txBox="1"/>
      </xdr:nvSpPr>
      <xdr:spPr>
        <a:xfrm>
          <a:off x="21075727"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51325</xdr:rowOff>
    </xdr:from>
    <xdr:ext cx="469744" cy="259045"/>
    <xdr:sp macro="" textlink="">
      <xdr:nvSpPr>
        <xdr:cNvPr id="698" name="n_2mainValue【学校施設】&#10;一人当たり面積">
          <a:extLst>
            <a:ext uri="{FF2B5EF4-FFF2-40B4-BE49-F238E27FC236}">
              <a16:creationId xmlns:a16="http://schemas.microsoft.com/office/drawing/2014/main" id="{9D654F0B-77F6-471C-A614-67F88E0AABD4}"/>
            </a:ext>
          </a:extLst>
        </xdr:cNvPr>
        <xdr:cNvSpPr txBox="1"/>
      </xdr:nvSpPr>
      <xdr:spPr>
        <a:xfrm>
          <a:off x="201994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58945</xdr:rowOff>
    </xdr:from>
    <xdr:ext cx="469744" cy="259045"/>
    <xdr:sp macro="" textlink="">
      <xdr:nvSpPr>
        <xdr:cNvPr id="699" name="n_3mainValue【学校施設】&#10;一人当たり面積">
          <a:extLst>
            <a:ext uri="{FF2B5EF4-FFF2-40B4-BE49-F238E27FC236}">
              <a16:creationId xmlns:a16="http://schemas.microsoft.com/office/drawing/2014/main" id="{662076FC-8D90-4D28-8ECA-22FE8A4C0DDF}"/>
            </a:ext>
          </a:extLst>
        </xdr:cNvPr>
        <xdr:cNvSpPr txBox="1"/>
      </xdr:nvSpPr>
      <xdr:spPr>
        <a:xfrm>
          <a:off x="19310427" y="103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46753</xdr:rowOff>
    </xdr:from>
    <xdr:ext cx="469744" cy="259045"/>
    <xdr:sp macro="" textlink="">
      <xdr:nvSpPr>
        <xdr:cNvPr id="700" name="n_4mainValue【学校施設】&#10;一人当たり面積">
          <a:extLst>
            <a:ext uri="{FF2B5EF4-FFF2-40B4-BE49-F238E27FC236}">
              <a16:creationId xmlns:a16="http://schemas.microsoft.com/office/drawing/2014/main" id="{A00D516B-1A4B-4609-94C1-FBB8E8A048CD}"/>
            </a:ext>
          </a:extLst>
        </xdr:cNvPr>
        <xdr:cNvSpPr txBox="1"/>
      </xdr:nvSpPr>
      <xdr:spPr>
        <a:xfrm>
          <a:off x="18421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1505949B-D6DA-4F4B-B698-B58F00332D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a:extLst>
            <a:ext uri="{FF2B5EF4-FFF2-40B4-BE49-F238E27FC236}">
              <a16:creationId xmlns:a16="http://schemas.microsoft.com/office/drawing/2014/main" id="{939C2D7C-21F4-4D15-8E1E-9E2CC4E23A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a:extLst>
            <a:ext uri="{FF2B5EF4-FFF2-40B4-BE49-F238E27FC236}">
              <a16:creationId xmlns:a16="http://schemas.microsoft.com/office/drawing/2014/main" id="{B19D3AC1-78EB-4CA0-A39C-49A78C228A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a:extLst>
            <a:ext uri="{FF2B5EF4-FFF2-40B4-BE49-F238E27FC236}">
              <a16:creationId xmlns:a16="http://schemas.microsoft.com/office/drawing/2014/main" id="{C5BF1A9D-03B9-4E08-87D4-4562215756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a:extLst>
            <a:ext uri="{FF2B5EF4-FFF2-40B4-BE49-F238E27FC236}">
              <a16:creationId xmlns:a16="http://schemas.microsoft.com/office/drawing/2014/main" id="{19627B07-9286-4AD0-BF3D-A0416F789E1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a:extLst>
            <a:ext uri="{FF2B5EF4-FFF2-40B4-BE49-F238E27FC236}">
              <a16:creationId xmlns:a16="http://schemas.microsoft.com/office/drawing/2014/main" id="{F48843F1-1A10-4149-BA02-116B1672CA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a:extLst>
            <a:ext uri="{FF2B5EF4-FFF2-40B4-BE49-F238E27FC236}">
              <a16:creationId xmlns:a16="http://schemas.microsoft.com/office/drawing/2014/main" id="{CA546C2C-0861-436F-AB33-7B0E8BAFDE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E3D3B83C-F948-4CEA-8F38-8FF3CBA9C0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DFF3DB7A-5F58-402D-9B01-D81E68B5CC8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58DD2E49-F731-4B8D-9F59-8218998B3F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2116E9C9-B884-4BE5-A505-FAB077E994A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2" name="直線コネクタ 711">
          <a:extLst>
            <a:ext uri="{FF2B5EF4-FFF2-40B4-BE49-F238E27FC236}">
              <a16:creationId xmlns:a16="http://schemas.microsoft.com/office/drawing/2014/main" id="{87C0F856-0009-42F0-B378-B34253216C1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3" name="テキスト ボックス 712">
          <a:extLst>
            <a:ext uri="{FF2B5EF4-FFF2-40B4-BE49-F238E27FC236}">
              <a16:creationId xmlns:a16="http://schemas.microsoft.com/office/drawing/2014/main" id="{9DD18C9D-7683-4C98-A21F-63FB7A05362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4" name="直線コネクタ 713">
          <a:extLst>
            <a:ext uri="{FF2B5EF4-FFF2-40B4-BE49-F238E27FC236}">
              <a16:creationId xmlns:a16="http://schemas.microsoft.com/office/drawing/2014/main" id="{4A301DB3-9336-4BC1-9BB0-95960600C5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5" name="テキスト ボックス 714">
          <a:extLst>
            <a:ext uri="{FF2B5EF4-FFF2-40B4-BE49-F238E27FC236}">
              <a16:creationId xmlns:a16="http://schemas.microsoft.com/office/drawing/2014/main" id="{993F0795-3223-40A5-913C-27FDC456DC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6" name="直線コネクタ 715">
          <a:extLst>
            <a:ext uri="{FF2B5EF4-FFF2-40B4-BE49-F238E27FC236}">
              <a16:creationId xmlns:a16="http://schemas.microsoft.com/office/drawing/2014/main" id="{29588620-86DF-4A31-BBE0-4BCF4191F7C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7" name="テキスト ボックス 716">
          <a:extLst>
            <a:ext uri="{FF2B5EF4-FFF2-40B4-BE49-F238E27FC236}">
              <a16:creationId xmlns:a16="http://schemas.microsoft.com/office/drawing/2014/main" id="{C886DD7F-C3C5-4260-99F0-3826A8961B6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8" name="直線コネクタ 717">
          <a:extLst>
            <a:ext uri="{FF2B5EF4-FFF2-40B4-BE49-F238E27FC236}">
              <a16:creationId xmlns:a16="http://schemas.microsoft.com/office/drawing/2014/main" id="{E1E27934-827E-4972-9BDF-4E8BE60F3EF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9" name="テキスト ボックス 718">
          <a:extLst>
            <a:ext uri="{FF2B5EF4-FFF2-40B4-BE49-F238E27FC236}">
              <a16:creationId xmlns:a16="http://schemas.microsoft.com/office/drawing/2014/main" id="{593118E8-8BB2-41BE-8C68-84BEA153BD0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0" name="直線コネクタ 719">
          <a:extLst>
            <a:ext uri="{FF2B5EF4-FFF2-40B4-BE49-F238E27FC236}">
              <a16:creationId xmlns:a16="http://schemas.microsoft.com/office/drawing/2014/main" id="{03279625-21C4-4836-91B6-2A0091660B3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1" name="テキスト ボックス 720">
          <a:extLst>
            <a:ext uri="{FF2B5EF4-FFF2-40B4-BE49-F238E27FC236}">
              <a16:creationId xmlns:a16="http://schemas.microsoft.com/office/drawing/2014/main" id="{16B299E1-0CF6-4025-939F-47FB59C45A6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2" name="直線コネクタ 721">
          <a:extLst>
            <a:ext uri="{FF2B5EF4-FFF2-40B4-BE49-F238E27FC236}">
              <a16:creationId xmlns:a16="http://schemas.microsoft.com/office/drawing/2014/main" id="{6D2C6085-E635-40CB-B7FB-D6B645722D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3" name="テキスト ボックス 722">
          <a:extLst>
            <a:ext uri="{FF2B5EF4-FFF2-40B4-BE49-F238E27FC236}">
              <a16:creationId xmlns:a16="http://schemas.microsoft.com/office/drawing/2014/main" id="{19715D13-384A-411E-B967-F3C12A25ADA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a:extLst>
            <a:ext uri="{FF2B5EF4-FFF2-40B4-BE49-F238E27FC236}">
              <a16:creationId xmlns:a16="http://schemas.microsoft.com/office/drawing/2014/main" id="{E40DF286-7B77-4CD6-AD0C-FC9C9751BD6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児童館】&#10;有形固定資産減価償却率グラフ枠">
          <a:extLst>
            <a:ext uri="{FF2B5EF4-FFF2-40B4-BE49-F238E27FC236}">
              <a16:creationId xmlns:a16="http://schemas.microsoft.com/office/drawing/2014/main" id="{153E4CAE-A3FE-4CDC-ABB0-39C8674CCD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726" name="直線コネクタ 725">
          <a:extLst>
            <a:ext uri="{FF2B5EF4-FFF2-40B4-BE49-F238E27FC236}">
              <a16:creationId xmlns:a16="http://schemas.microsoft.com/office/drawing/2014/main" id="{4FA10168-630A-412C-B1C2-046072DCD9C1}"/>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7" name="【児童館】&#10;有形固定資産減価償却率最小値テキスト">
          <a:extLst>
            <a:ext uri="{FF2B5EF4-FFF2-40B4-BE49-F238E27FC236}">
              <a16:creationId xmlns:a16="http://schemas.microsoft.com/office/drawing/2014/main" id="{5351A5E7-BEF8-4B97-B755-19B8ED67628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8" name="直線コネクタ 727">
          <a:extLst>
            <a:ext uri="{FF2B5EF4-FFF2-40B4-BE49-F238E27FC236}">
              <a16:creationId xmlns:a16="http://schemas.microsoft.com/office/drawing/2014/main" id="{A6EF2F0E-38D2-410C-925F-CAC9DDBD2C2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29" name="【児童館】&#10;有形固定資産減価償却率最大値テキスト">
          <a:extLst>
            <a:ext uri="{FF2B5EF4-FFF2-40B4-BE49-F238E27FC236}">
              <a16:creationId xmlns:a16="http://schemas.microsoft.com/office/drawing/2014/main" id="{B64B0128-6E56-4866-B70E-720AF3F15888}"/>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30" name="直線コネクタ 729">
          <a:extLst>
            <a:ext uri="{FF2B5EF4-FFF2-40B4-BE49-F238E27FC236}">
              <a16:creationId xmlns:a16="http://schemas.microsoft.com/office/drawing/2014/main" id="{6F3B6EE3-2E43-4950-B0DF-07E0F66A206C}"/>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731" name="【児童館】&#10;有形固定資産減価償却率平均値テキスト">
          <a:extLst>
            <a:ext uri="{FF2B5EF4-FFF2-40B4-BE49-F238E27FC236}">
              <a16:creationId xmlns:a16="http://schemas.microsoft.com/office/drawing/2014/main" id="{D3C8D1A3-5560-4717-81F2-F878F65423B8}"/>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732" name="フローチャート: 判断 731">
          <a:extLst>
            <a:ext uri="{FF2B5EF4-FFF2-40B4-BE49-F238E27FC236}">
              <a16:creationId xmlns:a16="http://schemas.microsoft.com/office/drawing/2014/main" id="{F263D079-67DA-4069-B105-A446111EA118}"/>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733" name="フローチャート: 判断 732">
          <a:extLst>
            <a:ext uri="{FF2B5EF4-FFF2-40B4-BE49-F238E27FC236}">
              <a16:creationId xmlns:a16="http://schemas.microsoft.com/office/drawing/2014/main" id="{9B00E41C-4A4F-4E4B-B7D0-5C71393D7204}"/>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34" name="フローチャート: 判断 733">
          <a:extLst>
            <a:ext uri="{FF2B5EF4-FFF2-40B4-BE49-F238E27FC236}">
              <a16:creationId xmlns:a16="http://schemas.microsoft.com/office/drawing/2014/main" id="{58E51A5B-4B79-4845-99BC-3600243DD5D9}"/>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735" name="フローチャート: 判断 734">
          <a:extLst>
            <a:ext uri="{FF2B5EF4-FFF2-40B4-BE49-F238E27FC236}">
              <a16:creationId xmlns:a16="http://schemas.microsoft.com/office/drawing/2014/main" id="{84A6CB4D-1719-4C0E-8B32-F2737E60BC90}"/>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36" name="フローチャート: 判断 735">
          <a:extLst>
            <a:ext uri="{FF2B5EF4-FFF2-40B4-BE49-F238E27FC236}">
              <a16:creationId xmlns:a16="http://schemas.microsoft.com/office/drawing/2014/main" id="{D421E244-AECE-42FA-9B08-961B36BCA41C}"/>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8E1845FE-8483-4D82-9F0E-B3E64CC081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4A1B2E90-7F4B-42D9-9802-2C2E728BB04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FF70E90D-E449-490A-8384-94AD576D82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68BCC26F-2C9C-457B-927A-479EE651BC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737162E7-C95C-4CBA-B466-F18B68E538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26488</xdr:rowOff>
    </xdr:from>
    <xdr:to>
      <xdr:col>85</xdr:col>
      <xdr:colOff>177800</xdr:colOff>
      <xdr:row>85</xdr:row>
      <xdr:rowOff>128088</xdr:rowOff>
    </xdr:to>
    <xdr:sp macro="" textlink="">
      <xdr:nvSpPr>
        <xdr:cNvPr id="742" name="楕円 741">
          <a:extLst>
            <a:ext uri="{FF2B5EF4-FFF2-40B4-BE49-F238E27FC236}">
              <a16:creationId xmlns:a16="http://schemas.microsoft.com/office/drawing/2014/main" id="{8B9F0A7F-6D4E-4D88-BC5D-D4E79013EFC5}"/>
            </a:ext>
          </a:extLst>
        </xdr:cNvPr>
        <xdr:cNvSpPr/>
      </xdr:nvSpPr>
      <xdr:spPr>
        <a:xfrm>
          <a:off x="162687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4915</xdr:rowOff>
    </xdr:from>
    <xdr:ext cx="405111" cy="259045"/>
    <xdr:sp macro="" textlink="">
      <xdr:nvSpPr>
        <xdr:cNvPr id="743" name="【児童館】&#10;有形固定資産減価償却率該当値テキスト">
          <a:extLst>
            <a:ext uri="{FF2B5EF4-FFF2-40B4-BE49-F238E27FC236}">
              <a16:creationId xmlns:a16="http://schemas.microsoft.com/office/drawing/2014/main" id="{58C89E11-2EE0-43F8-BFCE-AB36F2391AED}"/>
            </a:ext>
          </a:extLst>
        </xdr:cNvPr>
        <xdr:cNvSpPr txBox="1"/>
      </xdr:nvSpPr>
      <xdr:spPr>
        <a:xfrm>
          <a:off x="16357600" y="1457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165281</xdr:rowOff>
    </xdr:from>
    <xdr:to>
      <xdr:col>81</xdr:col>
      <xdr:colOff>101600</xdr:colOff>
      <xdr:row>85</xdr:row>
      <xdr:rowOff>95431</xdr:rowOff>
    </xdr:to>
    <xdr:sp macro="" textlink="">
      <xdr:nvSpPr>
        <xdr:cNvPr id="744" name="楕円 743">
          <a:extLst>
            <a:ext uri="{FF2B5EF4-FFF2-40B4-BE49-F238E27FC236}">
              <a16:creationId xmlns:a16="http://schemas.microsoft.com/office/drawing/2014/main" id="{A48B66C3-47A8-45B5-86AE-697A153B2A03}"/>
            </a:ext>
          </a:extLst>
        </xdr:cNvPr>
        <xdr:cNvSpPr/>
      </xdr:nvSpPr>
      <xdr:spPr>
        <a:xfrm>
          <a:off x="15430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44631</xdr:rowOff>
    </xdr:from>
    <xdr:to>
      <xdr:col>85</xdr:col>
      <xdr:colOff>127000</xdr:colOff>
      <xdr:row>85</xdr:row>
      <xdr:rowOff>77288</xdr:rowOff>
    </xdr:to>
    <xdr:cxnSp macro="">
      <xdr:nvCxnSpPr>
        <xdr:cNvPr id="745" name="直線コネクタ 744">
          <a:extLst>
            <a:ext uri="{FF2B5EF4-FFF2-40B4-BE49-F238E27FC236}">
              <a16:creationId xmlns:a16="http://schemas.microsoft.com/office/drawing/2014/main" id="{C10D5029-1FF5-4F62-B630-0DAF90106DDD}"/>
            </a:ext>
          </a:extLst>
        </xdr:cNvPr>
        <xdr:cNvCxnSpPr/>
      </xdr:nvCxnSpPr>
      <xdr:spPr>
        <a:xfrm>
          <a:off x="15481300" y="146178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132624</xdr:rowOff>
    </xdr:from>
    <xdr:to>
      <xdr:col>76</xdr:col>
      <xdr:colOff>165100</xdr:colOff>
      <xdr:row>85</xdr:row>
      <xdr:rowOff>62774</xdr:rowOff>
    </xdr:to>
    <xdr:sp macro="" textlink="">
      <xdr:nvSpPr>
        <xdr:cNvPr id="746" name="楕円 745">
          <a:extLst>
            <a:ext uri="{FF2B5EF4-FFF2-40B4-BE49-F238E27FC236}">
              <a16:creationId xmlns:a16="http://schemas.microsoft.com/office/drawing/2014/main" id="{CB4BC808-8B88-42FF-979F-C7DA54C4BDEE}"/>
            </a:ext>
          </a:extLst>
        </xdr:cNvPr>
        <xdr:cNvSpPr/>
      </xdr:nvSpPr>
      <xdr:spPr>
        <a:xfrm>
          <a:off x="14541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11974</xdr:rowOff>
    </xdr:from>
    <xdr:to>
      <xdr:col>81</xdr:col>
      <xdr:colOff>50800</xdr:colOff>
      <xdr:row>85</xdr:row>
      <xdr:rowOff>44631</xdr:rowOff>
    </xdr:to>
    <xdr:cxnSp macro="">
      <xdr:nvCxnSpPr>
        <xdr:cNvPr id="747" name="直線コネクタ 746">
          <a:extLst>
            <a:ext uri="{FF2B5EF4-FFF2-40B4-BE49-F238E27FC236}">
              <a16:creationId xmlns:a16="http://schemas.microsoft.com/office/drawing/2014/main" id="{ED5812CF-68CE-4BE9-AD57-862B53ECEAA6}"/>
            </a:ext>
          </a:extLst>
        </xdr:cNvPr>
        <xdr:cNvCxnSpPr/>
      </xdr:nvCxnSpPr>
      <xdr:spPr>
        <a:xfrm>
          <a:off x="14592300" y="145852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99968</xdr:rowOff>
    </xdr:from>
    <xdr:to>
      <xdr:col>72</xdr:col>
      <xdr:colOff>38100</xdr:colOff>
      <xdr:row>85</xdr:row>
      <xdr:rowOff>30118</xdr:rowOff>
    </xdr:to>
    <xdr:sp macro="" textlink="">
      <xdr:nvSpPr>
        <xdr:cNvPr id="748" name="楕円 747">
          <a:extLst>
            <a:ext uri="{FF2B5EF4-FFF2-40B4-BE49-F238E27FC236}">
              <a16:creationId xmlns:a16="http://schemas.microsoft.com/office/drawing/2014/main" id="{73212F56-9421-4F70-9949-96E4CA8C3568}"/>
            </a:ext>
          </a:extLst>
        </xdr:cNvPr>
        <xdr:cNvSpPr/>
      </xdr:nvSpPr>
      <xdr:spPr>
        <a:xfrm>
          <a:off x="13652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150768</xdr:rowOff>
    </xdr:from>
    <xdr:to>
      <xdr:col>76</xdr:col>
      <xdr:colOff>114300</xdr:colOff>
      <xdr:row>85</xdr:row>
      <xdr:rowOff>11974</xdr:rowOff>
    </xdr:to>
    <xdr:cxnSp macro="">
      <xdr:nvCxnSpPr>
        <xdr:cNvPr id="749" name="直線コネクタ 748">
          <a:extLst>
            <a:ext uri="{FF2B5EF4-FFF2-40B4-BE49-F238E27FC236}">
              <a16:creationId xmlns:a16="http://schemas.microsoft.com/office/drawing/2014/main" id="{E051369A-D149-45CF-B625-9F373E1ABDE9}"/>
            </a:ext>
          </a:extLst>
        </xdr:cNvPr>
        <xdr:cNvCxnSpPr/>
      </xdr:nvCxnSpPr>
      <xdr:spPr>
        <a:xfrm>
          <a:off x="13703300" y="145525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67311</xdr:rowOff>
    </xdr:from>
    <xdr:to>
      <xdr:col>67</xdr:col>
      <xdr:colOff>101600</xdr:colOff>
      <xdr:row>84</xdr:row>
      <xdr:rowOff>168911</xdr:rowOff>
    </xdr:to>
    <xdr:sp macro="" textlink="">
      <xdr:nvSpPr>
        <xdr:cNvPr id="750" name="楕円 749">
          <a:extLst>
            <a:ext uri="{FF2B5EF4-FFF2-40B4-BE49-F238E27FC236}">
              <a16:creationId xmlns:a16="http://schemas.microsoft.com/office/drawing/2014/main" id="{39E152F6-882F-4172-AA49-313F83A4D4AD}"/>
            </a:ext>
          </a:extLst>
        </xdr:cNvPr>
        <xdr:cNvSpPr/>
      </xdr:nvSpPr>
      <xdr:spPr>
        <a:xfrm>
          <a:off x="12763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118111</xdr:rowOff>
    </xdr:from>
    <xdr:to>
      <xdr:col>71</xdr:col>
      <xdr:colOff>177800</xdr:colOff>
      <xdr:row>84</xdr:row>
      <xdr:rowOff>150768</xdr:rowOff>
    </xdr:to>
    <xdr:cxnSp macro="">
      <xdr:nvCxnSpPr>
        <xdr:cNvPr id="751" name="直線コネクタ 750">
          <a:extLst>
            <a:ext uri="{FF2B5EF4-FFF2-40B4-BE49-F238E27FC236}">
              <a16:creationId xmlns:a16="http://schemas.microsoft.com/office/drawing/2014/main" id="{3DEDBEE7-400F-4DE4-80D0-618791B6530C}"/>
            </a:ext>
          </a:extLst>
        </xdr:cNvPr>
        <xdr:cNvCxnSpPr/>
      </xdr:nvCxnSpPr>
      <xdr:spPr>
        <a:xfrm>
          <a:off x="12814300" y="145199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752" name="n_1aveValue【児童館】&#10;有形固定資産減価償却率">
          <a:extLst>
            <a:ext uri="{FF2B5EF4-FFF2-40B4-BE49-F238E27FC236}">
              <a16:creationId xmlns:a16="http://schemas.microsoft.com/office/drawing/2014/main" id="{17504CFA-F624-44B1-A836-3BE697878186}"/>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753" name="n_2aveValue【児童館】&#10;有形固定資産減価償却率">
          <a:extLst>
            <a:ext uri="{FF2B5EF4-FFF2-40B4-BE49-F238E27FC236}">
              <a16:creationId xmlns:a16="http://schemas.microsoft.com/office/drawing/2014/main" id="{A6F0EC6D-4027-41DB-A02A-7F7C5CD1B048}"/>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754" name="n_3aveValue【児童館】&#10;有形固定資産減価償却率">
          <a:extLst>
            <a:ext uri="{FF2B5EF4-FFF2-40B4-BE49-F238E27FC236}">
              <a16:creationId xmlns:a16="http://schemas.microsoft.com/office/drawing/2014/main" id="{CD2D1D19-B666-4C57-B980-675D34784F5F}"/>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55" name="n_4aveValue【児童館】&#10;有形固定資産減価償却率">
          <a:extLst>
            <a:ext uri="{FF2B5EF4-FFF2-40B4-BE49-F238E27FC236}">
              <a16:creationId xmlns:a16="http://schemas.microsoft.com/office/drawing/2014/main" id="{B41FAA2E-343B-4AA9-9544-DF123429900F}"/>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86558</xdr:rowOff>
    </xdr:from>
    <xdr:ext cx="405111" cy="259045"/>
    <xdr:sp macro="" textlink="">
      <xdr:nvSpPr>
        <xdr:cNvPr id="756" name="n_1mainValue【児童館】&#10;有形固定資産減価償却率">
          <a:extLst>
            <a:ext uri="{FF2B5EF4-FFF2-40B4-BE49-F238E27FC236}">
              <a16:creationId xmlns:a16="http://schemas.microsoft.com/office/drawing/2014/main" id="{9349678D-6B01-4673-A480-E1B30906A86F}"/>
            </a:ext>
          </a:extLst>
        </xdr:cNvPr>
        <xdr:cNvSpPr txBox="1"/>
      </xdr:nvSpPr>
      <xdr:spPr>
        <a:xfrm>
          <a:off x="152660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53901</xdr:rowOff>
    </xdr:from>
    <xdr:ext cx="405111" cy="259045"/>
    <xdr:sp macro="" textlink="">
      <xdr:nvSpPr>
        <xdr:cNvPr id="757" name="n_2mainValue【児童館】&#10;有形固定資産減価償却率">
          <a:extLst>
            <a:ext uri="{FF2B5EF4-FFF2-40B4-BE49-F238E27FC236}">
              <a16:creationId xmlns:a16="http://schemas.microsoft.com/office/drawing/2014/main" id="{A0EF1847-BD44-4C15-94B8-DF2FF399B265}"/>
            </a:ext>
          </a:extLst>
        </xdr:cNvPr>
        <xdr:cNvSpPr txBox="1"/>
      </xdr:nvSpPr>
      <xdr:spPr>
        <a:xfrm>
          <a:off x="14389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21245</xdr:rowOff>
    </xdr:from>
    <xdr:ext cx="405111" cy="259045"/>
    <xdr:sp macro="" textlink="">
      <xdr:nvSpPr>
        <xdr:cNvPr id="758" name="n_3mainValue【児童館】&#10;有形固定資産減価償却率">
          <a:extLst>
            <a:ext uri="{FF2B5EF4-FFF2-40B4-BE49-F238E27FC236}">
              <a16:creationId xmlns:a16="http://schemas.microsoft.com/office/drawing/2014/main" id="{3B96EB77-6B63-452A-A856-23EBF0F74A73}"/>
            </a:ext>
          </a:extLst>
        </xdr:cNvPr>
        <xdr:cNvSpPr txBox="1"/>
      </xdr:nvSpPr>
      <xdr:spPr>
        <a:xfrm>
          <a:off x="13500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160038</xdr:rowOff>
    </xdr:from>
    <xdr:ext cx="405111" cy="259045"/>
    <xdr:sp macro="" textlink="">
      <xdr:nvSpPr>
        <xdr:cNvPr id="759" name="n_4mainValue【児童館】&#10;有形固定資産減価償却率">
          <a:extLst>
            <a:ext uri="{FF2B5EF4-FFF2-40B4-BE49-F238E27FC236}">
              <a16:creationId xmlns:a16="http://schemas.microsoft.com/office/drawing/2014/main" id="{05FAA2F4-F657-489E-8865-7D2D3CCE28AB}"/>
            </a:ext>
          </a:extLst>
        </xdr:cNvPr>
        <xdr:cNvSpPr txBox="1"/>
      </xdr:nvSpPr>
      <xdr:spPr>
        <a:xfrm>
          <a:off x="126117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F1682E74-5BB3-4FA1-A18A-F1661AD8C6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a:extLst>
            <a:ext uri="{FF2B5EF4-FFF2-40B4-BE49-F238E27FC236}">
              <a16:creationId xmlns:a16="http://schemas.microsoft.com/office/drawing/2014/main" id="{1513C4BE-DAE8-4364-96C7-16F5057EEFA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a:extLst>
            <a:ext uri="{FF2B5EF4-FFF2-40B4-BE49-F238E27FC236}">
              <a16:creationId xmlns:a16="http://schemas.microsoft.com/office/drawing/2014/main" id="{1CDFDDB7-93E4-4BE5-B49C-0D80D57D666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a:extLst>
            <a:ext uri="{FF2B5EF4-FFF2-40B4-BE49-F238E27FC236}">
              <a16:creationId xmlns:a16="http://schemas.microsoft.com/office/drawing/2014/main" id="{A65773E1-C454-4E1D-8099-86B9A58B22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a:extLst>
            <a:ext uri="{FF2B5EF4-FFF2-40B4-BE49-F238E27FC236}">
              <a16:creationId xmlns:a16="http://schemas.microsoft.com/office/drawing/2014/main" id="{5FF97D0F-C016-4CCE-8B02-50A65B1F79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a:extLst>
            <a:ext uri="{FF2B5EF4-FFF2-40B4-BE49-F238E27FC236}">
              <a16:creationId xmlns:a16="http://schemas.microsoft.com/office/drawing/2014/main" id="{CCAA4868-087B-4139-84EB-08113FB1AC2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a:extLst>
            <a:ext uri="{FF2B5EF4-FFF2-40B4-BE49-F238E27FC236}">
              <a16:creationId xmlns:a16="http://schemas.microsoft.com/office/drawing/2014/main" id="{6AFCE3D3-989B-46E6-8B9F-1AB07F7398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2D75D409-921D-4BCC-AB2D-D3CA7EB0A0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4B49A2B5-D669-43B3-B56B-4A6329AA926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B8DE1B50-417F-4C2F-86C7-B0B1B58B98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0" name="直線コネクタ 769">
          <a:extLst>
            <a:ext uri="{FF2B5EF4-FFF2-40B4-BE49-F238E27FC236}">
              <a16:creationId xmlns:a16="http://schemas.microsoft.com/office/drawing/2014/main" id="{90FBF4D1-94D6-4C4F-981C-C47EF25C8A8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1" name="テキスト ボックス 770">
          <a:extLst>
            <a:ext uri="{FF2B5EF4-FFF2-40B4-BE49-F238E27FC236}">
              <a16:creationId xmlns:a16="http://schemas.microsoft.com/office/drawing/2014/main" id="{AD24F732-0D63-4329-87EC-CAD7513F84C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2" name="直線コネクタ 771">
          <a:extLst>
            <a:ext uri="{FF2B5EF4-FFF2-40B4-BE49-F238E27FC236}">
              <a16:creationId xmlns:a16="http://schemas.microsoft.com/office/drawing/2014/main" id="{C246B5D5-2F1C-40DF-B2E1-CF9C56201AF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73" name="テキスト ボックス 772">
          <a:extLst>
            <a:ext uri="{FF2B5EF4-FFF2-40B4-BE49-F238E27FC236}">
              <a16:creationId xmlns:a16="http://schemas.microsoft.com/office/drawing/2014/main" id="{38194925-24A8-431B-8637-EC4D405F74B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74" name="直線コネクタ 773">
          <a:extLst>
            <a:ext uri="{FF2B5EF4-FFF2-40B4-BE49-F238E27FC236}">
              <a16:creationId xmlns:a16="http://schemas.microsoft.com/office/drawing/2014/main" id="{4EC3AC29-F1BB-46FD-A85A-59318F532AA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5" name="テキスト ボックス 774">
          <a:extLst>
            <a:ext uri="{FF2B5EF4-FFF2-40B4-BE49-F238E27FC236}">
              <a16:creationId xmlns:a16="http://schemas.microsoft.com/office/drawing/2014/main" id="{605A1E83-9F20-4355-BABF-D6B89FE110E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6" name="直線コネクタ 775">
          <a:extLst>
            <a:ext uri="{FF2B5EF4-FFF2-40B4-BE49-F238E27FC236}">
              <a16:creationId xmlns:a16="http://schemas.microsoft.com/office/drawing/2014/main" id="{8B915531-ACDD-4B3F-B510-65A5D4C52DB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7" name="テキスト ボックス 776">
          <a:extLst>
            <a:ext uri="{FF2B5EF4-FFF2-40B4-BE49-F238E27FC236}">
              <a16:creationId xmlns:a16="http://schemas.microsoft.com/office/drawing/2014/main" id="{188A6DA5-1DDA-489D-BEDF-525741F8F1A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8" name="直線コネクタ 777">
          <a:extLst>
            <a:ext uri="{FF2B5EF4-FFF2-40B4-BE49-F238E27FC236}">
              <a16:creationId xmlns:a16="http://schemas.microsoft.com/office/drawing/2014/main" id="{8BBC1C6D-4F88-4C8A-BA00-4483C82AC15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9" name="テキスト ボックス 778">
          <a:extLst>
            <a:ext uri="{FF2B5EF4-FFF2-40B4-BE49-F238E27FC236}">
              <a16:creationId xmlns:a16="http://schemas.microsoft.com/office/drawing/2014/main" id="{EB15FC8F-AAE1-4C8C-81D3-4F07FC877A9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F56BAD36-4FB3-44A5-9E18-855B5A47699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FF35ACC8-2627-4ACB-9C8B-53682FA8137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児童館】&#10;一人当たり面積グラフ枠">
          <a:extLst>
            <a:ext uri="{FF2B5EF4-FFF2-40B4-BE49-F238E27FC236}">
              <a16:creationId xmlns:a16="http://schemas.microsoft.com/office/drawing/2014/main" id="{5BEEB904-D107-4F3B-99F4-3EAEC9ACF1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83" name="直線コネクタ 782">
          <a:extLst>
            <a:ext uri="{FF2B5EF4-FFF2-40B4-BE49-F238E27FC236}">
              <a16:creationId xmlns:a16="http://schemas.microsoft.com/office/drawing/2014/main" id="{71966133-FFA1-4C06-9018-5950F0C6E2FB}"/>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84" name="【児童館】&#10;一人当たり面積最小値テキスト">
          <a:extLst>
            <a:ext uri="{FF2B5EF4-FFF2-40B4-BE49-F238E27FC236}">
              <a16:creationId xmlns:a16="http://schemas.microsoft.com/office/drawing/2014/main" id="{D6A264A5-42E3-4581-9905-94065FD73BF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85" name="直線コネクタ 784">
          <a:extLst>
            <a:ext uri="{FF2B5EF4-FFF2-40B4-BE49-F238E27FC236}">
              <a16:creationId xmlns:a16="http://schemas.microsoft.com/office/drawing/2014/main" id="{E9056845-3C8D-4316-B0D3-314A755B72E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86" name="【児童館】&#10;一人当たり面積最大値テキスト">
          <a:extLst>
            <a:ext uri="{FF2B5EF4-FFF2-40B4-BE49-F238E27FC236}">
              <a16:creationId xmlns:a16="http://schemas.microsoft.com/office/drawing/2014/main" id="{A34142ED-2278-4B0A-8146-B623FA9955A9}"/>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87" name="直線コネクタ 786">
          <a:extLst>
            <a:ext uri="{FF2B5EF4-FFF2-40B4-BE49-F238E27FC236}">
              <a16:creationId xmlns:a16="http://schemas.microsoft.com/office/drawing/2014/main" id="{A6051286-C26E-4F91-A551-7DB67CE3669B}"/>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88" name="【児童館】&#10;一人当たり面積平均値テキスト">
          <a:extLst>
            <a:ext uri="{FF2B5EF4-FFF2-40B4-BE49-F238E27FC236}">
              <a16:creationId xmlns:a16="http://schemas.microsoft.com/office/drawing/2014/main" id="{97977EE3-EF6E-4407-91E8-CBD0439FAACD}"/>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89" name="フローチャート: 判断 788">
          <a:extLst>
            <a:ext uri="{FF2B5EF4-FFF2-40B4-BE49-F238E27FC236}">
              <a16:creationId xmlns:a16="http://schemas.microsoft.com/office/drawing/2014/main" id="{D129EBB3-6BB9-46CD-81EF-A5B8CA12A3C3}"/>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90" name="フローチャート: 判断 789">
          <a:extLst>
            <a:ext uri="{FF2B5EF4-FFF2-40B4-BE49-F238E27FC236}">
              <a16:creationId xmlns:a16="http://schemas.microsoft.com/office/drawing/2014/main" id="{02323CC8-180C-4B5E-9BCF-7DEB83297B75}"/>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91" name="フローチャート: 判断 790">
          <a:extLst>
            <a:ext uri="{FF2B5EF4-FFF2-40B4-BE49-F238E27FC236}">
              <a16:creationId xmlns:a16="http://schemas.microsoft.com/office/drawing/2014/main" id="{B4A8A982-1AAE-4CB8-BB85-7C4C5657F508}"/>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92" name="フローチャート: 判断 791">
          <a:extLst>
            <a:ext uri="{FF2B5EF4-FFF2-40B4-BE49-F238E27FC236}">
              <a16:creationId xmlns:a16="http://schemas.microsoft.com/office/drawing/2014/main" id="{A4E3F0CE-C90E-4327-8793-00B7E40872EB}"/>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93" name="フローチャート: 判断 792">
          <a:extLst>
            <a:ext uri="{FF2B5EF4-FFF2-40B4-BE49-F238E27FC236}">
              <a16:creationId xmlns:a16="http://schemas.microsoft.com/office/drawing/2014/main" id="{2E2B830B-21D4-4FE6-8D29-E6A5066552D2}"/>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8991DF04-7AC3-4CC7-88E3-A47D878B85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C63DD2B7-F496-46EC-B550-0F14E328D4A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128656DD-D442-4F84-9F6F-005E504EEDD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66695FAA-3621-4286-B11A-1620E4BF0D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CB348929-38DD-402C-90A6-8225754AB43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99" name="楕円 798">
          <a:extLst>
            <a:ext uri="{FF2B5EF4-FFF2-40B4-BE49-F238E27FC236}">
              <a16:creationId xmlns:a16="http://schemas.microsoft.com/office/drawing/2014/main" id="{76043119-0382-4E92-952C-C796D2277DB2}"/>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00" name="【児童館】&#10;一人当たり面積該当値テキスト">
          <a:extLst>
            <a:ext uri="{FF2B5EF4-FFF2-40B4-BE49-F238E27FC236}">
              <a16:creationId xmlns:a16="http://schemas.microsoft.com/office/drawing/2014/main" id="{D1B5C424-84DB-4557-9642-6DDD716794BB}"/>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01" name="楕円 800">
          <a:extLst>
            <a:ext uri="{FF2B5EF4-FFF2-40B4-BE49-F238E27FC236}">
              <a16:creationId xmlns:a16="http://schemas.microsoft.com/office/drawing/2014/main" id="{DE446368-F107-4868-AC6C-A6F59A0C1D46}"/>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02" name="直線コネクタ 801">
          <a:extLst>
            <a:ext uri="{FF2B5EF4-FFF2-40B4-BE49-F238E27FC236}">
              <a16:creationId xmlns:a16="http://schemas.microsoft.com/office/drawing/2014/main" id="{B82BFA98-30C8-48F9-A392-9D3411861375}"/>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50800</xdr:rowOff>
    </xdr:from>
    <xdr:to>
      <xdr:col>107</xdr:col>
      <xdr:colOff>101600</xdr:colOff>
      <xdr:row>84</xdr:row>
      <xdr:rowOff>152400</xdr:rowOff>
    </xdr:to>
    <xdr:sp macro="" textlink="">
      <xdr:nvSpPr>
        <xdr:cNvPr id="803" name="楕円 802">
          <a:extLst>
            <a:ext uri="{FF2B5EF4-FFF2-40B4-BE49-F238E27FC236}">
              <a16:creationId xmlns:a16="http://schemas.microsoft.com/office/drawing/2014/main" id="{DE434349-6FA3-41C1-BDD1-6E6FCF9DCC5D}"/>
            </a:ext>
          </a:extLst>
        </xdr:cNvPr>
        <xdr:cNvSpPr/>
      </xdr:nvSpPr>
      <xdr:spPr>
        <a:xfrm>
          <a:off x="20383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101600</xdr:rowOff>
    </xdr:from>
    <xdr:to>
      <xdr:col>111</xdr:col>
      <xdr:colOff>177800</xdr:colOff>
      <xdr:row>84</xdr:row>
      <xdr:rowOff>114300</xdr:rowOff>
    </xdr:to>
    <xdr:cxnSp macro="">
      <xdr:nvCxnSpPr>
        <xdr:cNvPr id="804" name="直線コネクタ 803">
          <a:extLst>
            <a:ext uri="{FF2B5EF4-FFF2-40B4-BE49-F238E27FC236}">
              <a16:creationId xmlns:a16="http://schemas.microsoft.com/office/drawing/2014/main" id="{55DEAFA4-8956-47EF-A744-1B316CB4B340}"/>
            </a:ext>
          </a:extLst>
        </xdr:cNvPr>
        <xdr:cNvCxnSpPr/>
      </xdr:nvCxnSpPr>
      <xdr:spPr>
        <a:xfrm>
          <a:off x="20434300" y="1450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50800</xdr:rowOff>
    </xdr:from>
    <xdr:to>
      <xdr:col>102</xdr:col>
      <xdr:colOff>165100</xdr:colOff>
      <xdr:row>84</xdr:row>
      <xdr:rowOff>152400</xdr:rowOff>
    </xdr:to>
    <xdr:sp macro="" textlink="">
      <xdr:nvSpPr>
        <xdr:cNvPr id="805" name="楕円 804">
          <a:extLst>
            <a:ext uri="{FF2B5EF4-FFF2-40B4-BE49-F238E27FC236}">
              <a16:creationId xmlns:a16="http://schemas.microsoft.com/office/drawing/2014/main" id="{2DBE1093-88A5-4BFC-BA12-76AA90B9A855}"/>
            </a:ext>
          </a:extLst>
        </xdr:cNvPr>
        <xdr:cNvSpPr/>
      </xdr:nvSpPr>
      <xdr:spPr>
        <a:xfrm>
          <a:off x="19494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101600</xdr:rowOff>
    </xdr:from>
    <xdr:to>
      <xdr:col>107</xdr:col>
      <xdr:colOff>50800</xdr:colOff>
      <xdr:row>84</xdr:row>
      <xdr:rowOff>101600</xdr:rowOff>
    </xdr:to>
    <xdr:cxnSp macro="">
      <xdr:nvCxnSpPr>
        <xdr:cNvPr id="806" name="直線コネクタ 805">
          <a:extLst>
            <a:ext uri="{FF2B5EF4-FFF2-40B4-BE49-F238E27FC236}">
              <a16:creationId xmlns:a16="http://schemas.microsoft.com/office/drawing/2014/main" id="{585F56C2-E74F-4D2A-A7E1-33D748CA8DF8}"/>
            </a:ext>
          </a:extLst>
        </xdr:cNvPr>
        <xdr:cNvCxnSpPr/>
      </xdr:nvCxnSpPr>
      <xdr:spPr>
        <a:xfrm>
          <a:off x="19545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50800</xdr:rowOff>
    </xdr:from>
    <xdr:to>
      <xdr:col>98</xdr:col>
      <xdr:colOff>38100</xdr:colOff>
      <xdr:row>84</xdr:row>
      <xdr:rowOff>152400</xdr:rowOff>
    </xdr:to>
    <xdr:sp macro="" textlink="">
      <xdr:nvSpPr>
        <xdr:cNvPr id="807" name="楕円 806">
          <a:extLst>
            <a:ext uri="{FF2B5EF4-FFF2-40B4-BE49-F238E27FC236}">
              <a16:creationId xmlns:a16="http://schemas.microsoft.com/office/drawing/2014/main" id="{824A56FC-12C6-4746-8B97-CB72E2558CE3}"/>
            </a:ext>
          </a:extLst>
        </xdr:cNvPr>
        <xdr:cNvSpPr/>
      </xdr:nvSpPr>
      <xdr:spPr>
        <a:xfrm>
          <a:off x="18605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101600</xdr:rowOff>
    </xdr:from>
    <xdr:to>
      <xdr:col>102</xdr:col>
      <xdr:colOff>114300</xdr:colOff>
      <xdr:row>84</xdr:row>
      <xdr:rowOff>101600</xdr:rowOff>
    </xdr:to>
    <xdr:cxnSp macro="">
      <xdr:nvCxnSpPr>
        <xdr:cNvPr id="808" name="直線コネクタ 807">
          <a:extLst>
            <a:ext uri="{FF2B5EF4-FFF2-40B4-BE49-F238E27FC236}">
              <a16:creationId xmlns:a16="http://schemas.microsoft.com/office/drawing/2014/main" id="{AF8EE9A1-C0F2-4E00-850A-ACDE9EF0E76F}"/>
            </a:ext>
          </a:extLst>
        </xdr:cNvPr>
        <xdr:cNvCxnSpPr/>
      </xdr:nvCxnSpPr>
      <xdr:spPr>
        <a:xfrm>
          <a:off x="18656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09" name="n_1aveValue【児童館】&#10;一人当たり面積">
          <a:extLst>
            <a:ext uri="{FF2B5EF4-FFF2-40B4-BE49-F238E27FC236}">
              <a16:creationId xmlns:a16="http://schemas.microsoft.com/office/drawing/2014/main" id="{0611CECA-0474-4781-887F-DF2C5B0E29B5}"/>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810" name="n_2aveValue【児童館】&#10;一人当たり面積">
          <a:extLst>
            <a:ext uri="{FF2B5EF4-FFF2-40B4-BE49-F238E27FC236}">
              <a16:creationId xmlns:a16="http://schemas.microsoft.com/office/drawing/2014/main" id="{E75ABC27-356D-4DEB-BD70-578FDA71ABF1}"/>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811" name="n_3aveValue【児童館】&#10;一人当たり面積">
          <a:extLst>
            <a:ext uri="{FF2B5EF4-FFF2-40B4-BE49-F238E27FC236}">
              <a16:creationId xmlns:a16="http://schemas.microsoft.com/office/drawing/2014/main" id="{115C84C2-0734-436F-82E0-606810408A45}"/>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12" name="n_4aveValue【児童館】&#10;一人当たり面積">
          <a:extLst>
            <a:ext uri="{FF2B5EF4-FFF2-40B4-BE49-F238E27FC236}">
              <a16:creationId xmlns:a16="http://schemas.microsoft.com/office/drawing/2014/main" id="{16D1FBB6-35FF-4D85-BBEA-83CD4AA4A422}"/>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13" name="n_1mainValue【児童館】&#10;一人当たり面積">
          <a:extLst>
            <a:ext uri="{FF2B5EF4-FFF2-40B4-BE49-F238E27FC236}">
              <a16:creationId xmlns:a16="http://schemas.microsoft.com/office/drawing/2014/main" id="{34F0FF55-D1CD-42D4-943A-41956104FE22}"/>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143527</xdr:rowOff>
    </xdr:from>
    <xdr:ext cx="469744" cy="259045"/>
    <xdr:sp macro="" textlink="">
      <xdr:nvSpPr>
        <xdr:cNvPr id="814" name="n_2mainValue【児童館】&#10;一人当たり面積">
          <a:extLst>
            <a:ext uri="{FF2B5EF4-FFF2-40B4-BE49-F238E27FC236}">
              <a16:creationId xmlns:a16="http://schemas.microsoft.com/office/drawing/2014/main" id="{62B6E883-497B-48D5-BBC6-9ABECC71CF04}"/>
            </a:ext>
          </a:extLst>
        </xdr:cNvPr>
        <xdr:cNvSpPr txBox="1"/>
      </xdr:nvSpPr>
      <xdr:spPr>
        <a:xfrm>
          <a:off x="20199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143527</xdr:rowOff>
    </xdr:from>
    <xdr:ext cx="469744" cy="259045"/>
    <xdr:sp macro="" textlink="">
      <xdr:nvSpPr>
        <xdr:cNvPr id="815" name="n_3mainValue【児童館】&#10;一人当たり面積">
          <a:extLst>
            <a:ext uri="{FF2B5EF4-FFF2-40B4-BE49-F238E27FC236}">
              <a16:creationId xmlns:a16="http://schemas.microsoft.com/office/drawing/2014/main" id="{1505C910-62EE-4635-A25B-F0F41AEC906C}"/>
            </a:ext>
          </a:extLst>
        </xdr:cNvPr>
        <xdr:cNvSpPr txBox="1"/>
      </xdr:nvSpPr>
      <xdr:spPr>
        <a:xfrm>
          <a:off x="19310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816" name="n_4mainValue【児童館】&#10;一人当たり面積">
          <a:extLst>
            <a:ext uri="{FF2B5EF4-FFF2-40B4-BE49-F238E27FC236}">
              <a16:creationId xmlns:a16="http://schemas.microsoft.com/office/drawing/2014/main" id="{09E3E9A9-8DE8-4F8B-A873-D4B6AC4A4004}"/>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a:extLst>
            <a:ext uri="{FF2B5EF4-FFF2-40B4-BE49-F238E27FC236}">
              <a16:creationId xmlns:a16="http://schemas.microsoft.com/office/drawing/2014/main" id="{7FB7B9D4-881F-4917-B8BB-18F3BB2B79C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a:extLst>
            <a:ext uri="{FF2B5EF4-FFF2-40B4-BE49-F238E27FC236}">
              <a16:creationId xmlns:a16="http://schemas.microsoft.com/office/drawing/2014/main" id="{783687B4-E291-4B7E-8E3A-141C1CE937C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a:extLst>
            <a:ext uri="{FF2B5EF4-FFF2-40B4-BE49-F238E27FC236}">
              <a16:creationId xmlns:a16="http://schemas.microsoft.com/office/drawing/2014/main" id="{C607DDBE-FA7A-4DD4-9562-29FCEA577F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a:extLst>
            <a:ext uri="{FF2B5EF4-FFF2-40B4-BE49-F238E27FC236}">
              <a16:creationId xmlns:a16="http://schemas.microsoft.com/office/drawing/2014/main" id="{481F989D-E6F5-4905-B128-52609E93026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a:extLst>
            <a:ext uri="{FF2B5EF4-FFF2-40B4-BE49-F238E27FC236}">
              <a16:creationId xmlns:a16="http://schemas.microsoft.com/office/drawing/2014/main" id="{398BE0CB-D5B8-46F2-B41C-0C151177214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a:extLst>
            <a:ext uri="{FF2B5EF4-FFF2-40B4-BE49-F238E27FC236}">
              <a16:creationId xmlns:a16="http://schemas.microsoft.com/office/drawing/2014/main" id="{E265993F-3A18-4608-96BA-83E0E316E2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a:extLst>
            <a:ext uri="{FF2B5EF4-FFF2-40B4-BE49-F238E27FC236}">
              <a16:creationId xmlns:a16="http://schemas.microsoft.com/office/drawing/2014/main" id="{914DCC5D-4F95-4C7F-822E-098AE31876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a:extLst>
            <a:ext uri="{FF2B5EF4-FFF2-40B4-BE49-F238E27FC236}">
              <a16:creationId xmlns:a16="http://schemas.microsoft.com/office/drawing/2014/main" id="{182C1C1E-C8F5-4AB4-AA95-994D0011828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a:extLst>
            <a:ext uri="{FF2B5EF4-FFF2-40B4-BE49-F238E27FC236}">
              <a16:creationId xmlns:a16="http://schemas.microsoft.com/office/drawing/2014/main" id="{6C8CDD71-27BC-4F92-A4B6-12A921EAD6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a:extLst>
            <a:ext uri="{FF2B5EF4-FFF2-40B4-BE49-F238E27FC236}">
              <a16:creationId xmlns:a16="http://schemas.microsoft.com/office/drawing/2014/main" id="{A55C3993-643A-4407-8D01-7384A2FEAD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7DC3E9C7-34A6-410B-BDDB-E276826D761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8" name="直線コネクタ 827">
          <a:extLst>
            <a:ext uri="{FF2B5EF4-FFF2-40B4-BE49-F238E27FC236}">
              <a16:creationId xmlns:a16="http://schemas.microsoft.com/office/drawing/2014/main" id="{8CF8D093-0ADD-414B-8574-1862E42280A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9" name="テキスト ボックス 828">
          <a:extLst>
            <a:ext uri="{FF2B5EF4-FFF2-40B4-BE49-F238E27FC236}">
              <a16:creationId xmlns:a16="http://schemas.microsoft.com/office/drawing/2014/main" id="{DE8B7E6D-FB9D-4B4C-8DF6-8D6AF1FEE97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0" name="直線コネクタ 829">
          <a:extLst>
            <a:ext uri="{FF2B5EF4-FFF2-40B4-BE49-F238E27FC236}">
              <a16:creationId xmlns:a16="http://schemas.microsoft.com/office/drawing/2014/main" id="{B11817B3-4DB8-496A-B12E-27CD0263646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1" name="テキスト ボックス 830">
          <a:extLst>
            <a:ext uri="{FF2B5EF4-FFF2-40B4-BE49-F238E27FC236}">
              <a16:creationId xmlns:a16="http://schemas.microsoft.com/office/drawing/2014/main" id="{1E0E44D0-4CB4-4971-95DC-84E2BD458BE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2" name="直線コネクタ 831">
          <a:extLst>
            <a:ext uri="{FF2B5EF4-FFF2-40B4-BE49-F238E27FC236}">
              <a16:creationId xmlns:a16="http://schemas.microsoft.com/office/drawing/2014/main" id="{3364881B-74F1-448E-A693-6CD38DC82AF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3" name="テキスト ボックス 832">
          <a:extLst>
            <a:ext uri="{FF2B5EF4-FFF2-40B4-BE49-F238E27FC236}">
              <a16:creationId xmlns:a16="http://schemas.microsoft.com/office/drawing/2014/main" id="{13C4FA10-9A8D-4AA1-A598-496F1BA077D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4" name="直線コネクタ 833">
          <a:extLst>
            <a:ext uri="{FF2B5EF4-FFF2-40B4-BE49-F238E27FC236}">
              <a16:creationId xmlns:a16="http://schemas.microsoft.com/office/drawing/2014/main" id="{D7E26FEC-CE0D-4BC3-A8DB-33169350961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5" name="テキスト ボックス 834">
          <a:extLst>
            <a:ext uri="{FF2B5EF4-FFF2-40B4-BE49-F238E27FC236}">
              <a16:creationId xmlns:a16="http://schemas.microsoft.com/office/drawing/2014/main" id="{13F4AB97-18FA-464D-B5DE-1B139A8E4C9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6" name="直線コネクタ 835">
          <a:extLst>
            <a:ext uri="{FF2B5EF4-FFF2-40B4-BE49-F238E27FC236}">
              <a16:creationId xmlns:a16="http://schemas.microsoft.com/office/drawing/2014/main" id="{4A9F1E03-CCA9-4BE3-82D9-40BC5AFD70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7" name="テキスト ボックス 836">
          <a:extLst>
            <a:ext uri="{FF2B5EF4-FFF2-40B4-BE49-F238E27FC236}">
              <a16:creationId xmlns:a16="http://schemas.microsoft.com/office/drawing/2014/main" id="{8676F4B8-BA9D-4149-8B22-07EA2C31D24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8" name="直線コネクタ 837">
          <a:extLst>
            <a:ext uri="{FF2B5EF4-FFF2-40B4-BE49-F238E27FC236}">
              <a16:creationId xmlns:a16="http://schemas.microsoft.com/office/drawing/2014/main" id="{46B78399-796C-426A-990F-2425DE74F83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9" name="テキスト ボックス 838">
          <a:extLst>
            <a:ext uri="{FF2B5EF4-FFF2-40B4-BE49-F238E27FC236}">
              <a16:creationId xmlns:a16="http://schemas.microsoft.com/office/drawing/2014/main" id="{E1498437-BA88-4681-8179-2F56DAD29D5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0" name="直線コネクタ 839">
          <a:extLst>
            <a:ext uri="{FF2B5EF4-FFF2-40B4-BE49-F238E27FC236}">
              <a16:creationId xmlns:a16="http://schemas.microsoft.com/office/drawing/2014/main" id="{494B1E53-2451-49B0-8E42-BC5659BF17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公民館】&#10;有形固定資産減価償却率グラフ枠">
          <a:extLst>
            <a:ext uri="{FF2B5EF4-FFF2-40B4-BE49-F238E27FC236}">
              <a16:creationId xmlns:a16="http://schemas.microsoft.com/office/drawing/2014/main" id="{F0311014-CEC3-459C-B6BE-741E2A1E0E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842" name="直線コネクタ 841">
          <a:extLst>
            <a:ext uri="{FF2B5EF4-FFF2-40B4-BE49-F238E27FC236}">
              <a16:creationId xmlns:a16="http://schemas.microsoft.com/office/drawing/2014/main" id="{487D52EB-91EF-4EAB-94F4-3B97B84FACD9}"/>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843" name="【公民館】&#10;有形固定資産減価償却率最小値テキスト">
          <a:extLst>
            <a:ext uri="{FF2B5EF4-FFF2-40B4-BE49-F238E27FC236}">
              <a16:creationId xmlns:a16="http://schemas.microsoft.com/office/drawing/2014/main" id="{950A10AE-A08D-4DC9-8DA8-151ED7F790B2}"/>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844" name="直線コネクタ 843">
          <a:extLst>
            <a:ext uri="{FF2B5EF4-FFF2-40B4-BE49-F238E27FC236}">
              <a16:creationId xmlns:a16="http://schemas.microsoft.com/office/drawing/2014/main" id="{ADC25DA2-0503-4FE0-B0DE-4A8DC6C4A3BD}"/>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45" name="【公民館】&#10;有形固定資産減価償却率最大値テキスト">
          <a:extLst>
            <a:ext uri="{FF2B5EF4-FFF2-40B4-BE49-F238E27FC236}">
              <a16:creationId xmlns:a16="http://schemas.microsoft.com/office/drawing/2014/main" id="{0F2ADD93-5235-440C-9217-64CAD720FB82}"/>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46" name="直線コネクタ 845">
          <a:extLst>
            <a:ext uri="{FF2B5EF4-FFF2-40B4-BE49-F238E27FC236}">
              <a16:creationId xmlns:a16="http://schemas.microsoft.com/office/drawing/2014/main" id="{C4D0EB70-64DD-456F-BB7B-7BDEEC0973AA}"/>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847" name="【公民館】&#10;有形固定資産減価償却率平均値テキスト">
          <a:extLst>
            <a:ext uri="{FF2B5EF4-FFF2-40B4-BE49-F238E27FC236}">
              <a16:creationId xmlns:a16="http://schemas.microsoft.com/office/drawing/2014/main" id="{5226A858-BBF7-4DDD-A524-A106821081A3}"/>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48" name="フローチャート: 判断 847">
          <a:extLst>
            <a:ext uri="{FF2B5EF4-FFF2-40B4-BE49-F238E27FC236}">
              <a16:creationId xmlns:a16="http://schemas.microsoft.com/office/drawing/2014/main" id="{62B7F268-3BD6-4CD5-A088-565684829D57}"/>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849" name="フローチャート: 判断 848">
          <a:extLst>
            <a:ext uri="{FF2B5EF4-FFF2-40B4-BE49-F238E27FC236}">
              <a16:creationId xmlns:a16="http://schemas.microsoft.com/office/drawing/2014/main" id="{29CCB2AE-4D51-4626-9080-E9095CED67E0}"/>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850" name="フローチャート: 判断 849">
          <a:extLst>
            <a:ext uri="{FF2B5EF4-FFF2-40B4-BE49-F238E27FC236}">
              <a16:creationId xmlns:a16="http://schemas.microsoft.com/office/drawing/2014/main" id="{6F6B495C-EFE5-42AF-86A3-8FD6E8F3CC36}"/>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851" name="フローチャート: 判断 850">
          <a:extLst>
            <a:ext uri="{FF2B5EF4-FFF2-40B4-BE49-F238E27FC236}">
              <a16:creationId xmlns:a16="http://schemas.microsoft.com/office/drawing/2014/main" id="{4BF8C714-38D4-4FC3-A26A-7F1E537D93BF}"/>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52" name="フローチャート: 判断 851">
          <a:extLst>
            <a:ext uri="{FF2B5EF4-FFF2-40B4-BE49-F238E27FC236}">
              <a16:creationId xmlns:a16="http://schemas.microsoft.com/office/drawing/2014/main" id="{65856F66-04FB-475A-8F2C-862662469FCE}"/>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FFF13B32-3E2E-434B-BAE9-8B98998C917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EBAE1051-8233-404D-A046-58CE082A36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3CB9F880-6C5B-4090-8E42-B0FEE82310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CE33D119-209E-48D9-9BDC-5FA30E5AEA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B4A6B22F-D8D8-46D3-AD38-26AF6BE642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858" name="楕円 857">
          <a:extLst>
            <a:ext uri="{FF2B5EF4-FFF2-40B4-BE49-F238E27FC236}">
              <a16:creationId xmlns:a16="http://schemas.microsoft.com/office/drawing/2014/main" id="{E86C8A3B-4452-415D-9329-25839B759529}"/>
            </a:ext>
          </a:extLst>
        </xdr:cNvPr>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859" name="【公民館】&#10;有形固定資産減価償却率該当値テキスト">
          <a:extLst>
            <a:ext uri="{FF2B5EF4-FFF2-40B4-BE49-F238E27FC236}">
              <a16:creationId xmlns:a16="http://schemas.microsoft.com/office/drawing/2014/main" id="{8C75DE3F-2689-454E-A9F0-93CA7B996E10}"/>
            </a:ext>
          </a:extLst>
        </xdr:cNvPr>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860" name="楕円 859">
          <a:extLst>
            <a:ext uri="{FF2B5EF4-FFF2-40B4-BE49-F238E27FC236}">
              <a16:creationId xmlns:a16="http://schemas.microsoft.com/office/drawing/2014/main" id="{64B46784-6572-4647-933F-0BCA8B949C3F}"/>
            </a:ext>
          </a:extLst>
        </xdr:cNvPr>
        <xdr:cNvSpPr/>
      </xdr:nvSpPr>
      <xdr:spPr>
        <a:xfrm>
          <a:off x="15430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20682</xdr:rowOff>
    </xdr:to>
    <xdr:cxnSp macro="">
      <xdr:nvCxnSpPr>
        <xdr:cNvPr id="861" name="直線コネクタ 860">
          <a:extLst>
            <a:ext uri="{FF2B5EF4-FFF2-40B4-BE49-F238E27FC236}">
              <a16:creationId xmlns:a16="http://schemas.microsoft.com/office/drawing/2014/main" id="{1791812B-F712-4BC3-8888-AC69FC3A016F}"/>
            </a:ext>
          </a:extLst>
        </xdr:cNvPr>
        <xdr:cNvCxnSpPr/>
      </xdr:nvCxnSpPr>
      <xdr:spPr>
        <a:xfrm>
          <a:off x="15481300" y="18176421"/>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862" name="楕円 861">
          <a:extLst>
            <a:ext uri="{FF2B5EF4-FFF2-40B4-BE49-F238E27FC236}">
              <a16:creationId xmlns:a16="http://schemas.microsoft.com/office/drawing/2014/main" id="{420F1985-93FC-42EC-AC35-8D891D2F6E30}"/>
            </a:ext>
          </a:extLst>
        </xdr:cNvPr>
        <xdr:cNvSpPr/>
      </xdr:nvSpPr>
      <xdr:spPr>
        <a:xfrm>
          <a:off x="14541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151312</xdr:rowOff>
    </xdr:from>
    <xdr:to>
      <xdr:col>81</xdr:col>
      <xdr:colOff>50800</xdr:colOff>
      <xdr:row>106</xdr:row>
      <xdr:rowOff>2721</xdr:rowOff>
    </xdr:to>
    <xdr:cxnSp macro="">
      <xdr:nvCxnSpPr>
        <xdr:cNvPr id="863" name="直線コネクタ 862">
          <a:extLst>
            <a:ext uri="{FF2B5EF4-FFF2-40B4-BE49-F238E27FC236}">
              <a16:creationId xmlns:a16="http://schemas.microsoft.com/office/drawing/2014/main" id="{8BCC1AF8-6EE5-40ED-A0AC-BA725028C3AE}"/>
            </a:ext>
          </a:extLst>
        </xdr:cNvPr>
        <xdr:cNvCxnSpPr/>
      </xdr:nvCxnSpPr>
      <xdr:spPr>
        <a:xfrm>
          <a:off x="14592300" y="1815356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67855</xdr:rowOff>
    </xdr:from>
    <xdr:to>
      <xdr:col>72</xdr:col>
      <xdr:colOff>38100</xdr:colOff>
      <xdr:row>105</xdr:row>
      <xdr:rowOff>169455</xdr:rowOff>
    </xdr:to>
    <xdr:sp macro="" textlink="">
      <xdr:nvSpPr>
        <xdr:cNvPr id="864" name="楕円 863">
          <a:extLst>
            <a:ext uri="{FF2B5EF4-FFF2-40B4-BE49-F238E27FC236}">
              <a16:creationId xmlns:a16="http://schemas.microsoft.com/office/drawing/2014/main" id="{0C75E3E2-9854-4395-A3F7-969B908020FC}"/>
            </a:ext>
          </a:extLst>
        </xdr:cNvPr>
        <xdr:cNvSpPr/>
      </xdr:nvSpPr>
      <xdr:spPr>
        <a:xfrm>
          <a:off x="13652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118655</xdr:rowOff>
    </xdr:from>
    <xdr:to>
      <xdr:col>76</xdr:col>
      <xdr:colOff>114300</xdr:colOff>
      <xdr:row>105</xdr:row>
      <xdr:rowOff>151312</xdr:rowOff>
    </xdr:to>
    <xdr:cxnSp macro="">
      <xdr:nvCxnSpPr>
        <xdr:cNvPr id="865" name="直線コネクタ 864">
          <a:extLst>
            <a:ext uri="{FF2B5EF4-FFF2-40B4-BE49-F238E27FC236}">
              <a16:creationId xmlns:a16="http://schemas.microsoft.com/office/drawing/2014/main" id="{055CD32B-51DF-4DB0-9C4C-449F3F0FCDCA}"/>
            </a:ext>
          </a:extLst>
        </xdr:cNvPr>
        <xdr:cNvCxnSpPr/>
      </xdr:nvCxnSpPr>
      <xdr:spPr>
        <a:xfrm>
          <a:off x="13703300" y="181209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866" name="楕円 865">
          <a:extLst>
            <a:ext uri="{FF2B5EF4-FFF2-40B4-BE49-F238E27FC236}">
              <a16:creationId xmlns:a16="http://schemas.microsoft.com/office/drawing/2014/main" id="{8E028E08-7F6B-401A-8A74-01853572045A}"/>
            </a:ext>
          </a:extLst>
        </xdr:cNvPr>
        <xdr:cNvSpPr/>
      </xdr:nvSpPr>
      <xdr:spPr>
        <a:xfrm>
          <a:off x="12763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118655</xdr:rowOff>
    </xdr:to>
    <xdr:cxnSp macro="">
      <xdr:nvCxnSpPr>
        <xdr:cNvPr id="867" name="直線コネクタ 866">
          <a:extLst>
            <a:ext uri="{FF2B5EF4-FFF2-40B4-BE49-F238E27FC236}">
              <a16:creationId xmlns:a16="http://schemas.microsoft.com/office/drawing/2014/main" id="{FAA6D75E-3483-4B0C-8953-8518B2B3AD61}"/>
            </a:ext>
          </a:extLst>
        </xdr:cNvPr>
        <xdr:cNvCxnSpPr/>
      </xdr:nvCxnSpPr>
      <xdr:spPr>
        <a:xfrm>
          <a:off x="12814300" y="180882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868" name="n_1aveValue【公民館】&#10;有形固定資産減価償却率">
          <a:extLst>
            <a:ext uri="{FF2B5EF4-FFF2-40B4-BE49-F238E27FC236}">
              <a16:creationId xmlns:a16="http://schemas.microsoft.com/office/drawing/2014/main" id="{63F47E50-CAE7-437C-BADB-4EF3F2E9E919}"/>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869" name="n_2aveValue【公民館】&#10;有形固定資産減価償却率">
          <a:extLst>
            <a:ext uri="{FF2B5EF4-FFF2-40B4-BE49-F238E27FC236}">
              <a16:creationId xmlns:a16="http://schemas.microsoft.com/office/drawing/2014/main" id="{2951BE88-27CB-4ACC-B817-82E6CA93761B}"/>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870" name="n_3aveValue【公民館】&#10;有形固定資産減価償却率">
          <a:extLst>
            <a:ext uri="{FF2B5EF4-FFF2-40B4-BE49-F238E27FC236}">
              <a16:creationId xmlns:a16="http://schemas.microsoft.com/office/drawing/2014/main" id="{A1148854-F26B-4B65-AABF-F0F552846E7F}"/>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871" name="n_4aveValue【公民館】&#10;有形固定資産減価償却率">
          <a:extLst>
            <a:ext uri="{FF2B5EF4-FFF2-40B4-BE49-F238E27FC236}">
              <a16:creationId xmlns:a16="http://schemas.microsoft.com/office/drawing/2014/main" id="{2D98748D-79FD-45BD-8944-F92A83F5DD28}"/>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872" name="n_1mainValue【公民館】&#10;有形固定資産減価償却率">
          <a:extLst>
            <a:ext uri="{FF2B5EF4-FFF2-40B4-BE49-F238E27FC236}">
              <a16:creationId xmlns:a16="http://schemas.microsoft.com/office/drawing/2014/main" id="{DBB450D5-D366-4144-9BE0-2A60BFA42C71}"/>
            </a:ext>
          </a:extLst>
        </xdr:cNvPr>
        <xdr:cNvSpPr txBox="1"/>
      </xdr:nvSpPr>
      <xdr:spPr>
        <a:xfrm>
          <a:off x="15266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21789</xdr:rowOff>
    </xdr:from>
    <xdr:ext cx="405111" cy="259045"/>
    <xdr:sp macro="" textlink="">
      <xdr:nvSpPr>
        <xdr:cNvPr id="873" name="n_2mainValue【公民館】&#10;有形固定資産減価償却率">
          <a:extLst>
            <a:ext uri="{FF2B5EF4-FFF2-40B4-BE49-F238E27FC236}">
              <a16:creationId xmlns:a16="http://schemas.microsoft.com/office/drawing/2014/main" id="{670F4968-B693-47BE-AD01-2E102AFD29DC}"/>
            </a:ext>
          </a:extLst>
        </xdr:cNvPr>
        <xdr:cNvSpPr txBox="1"/>
      </xdr:nvSpPr>
      <xdr:spPr>
        <a:xfrm>
          <a:off x="14389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14532</xdr:rowOff>
    </xdr:from>
    <xdr:ext cx="405111" cy="259045"/>
    <xdr:sp macro="" textlink="">
      <xdr:nvSpPr>
        <xdr:cNvPr id="874" name="n_3mainValue【公民館】&#10;有形固定資産減価償却率">
          <a:extLst>
            <a:ext uri="{FF2B5EF4-FFF2-40B4-BE49-F238E27FC236}">
              <a16:creationId xmlns:a16="http://schemas.microsoft.com/office/drawing/2014/main" id="{D803905D-8FC1-42D9-9BE6-B86E6883436A}"/>
            </a:ext>
          </a:extLst>
        </xdr:cNvPr>
        <xdr:cNvSpPr txBox="1"/>
      </xdr:nvSpPr>
      <xdr:spPr>
        <a:xfrm>
          <a:off x="13500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875" name="n_4mainValue【公民館】&#10;有形固定資産減価償却率">
          <a:extLst>
            <a:ext uri="{FF2B5EF4-FFF2-40B4-BE49-F238E27FC236}">
              <a16:creationId xmlns:a16="http://schemas.microsoft.com/office/drawing/2014/main" id="{8166A91D-3A77-4509-837F-B6B98C176492}"/>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a:extLst>
            <a:ext uri="{FF2B5EF4-FFF2-40B4-BE49-F238E27FC236}">
              <a16:creationId xmlns:a16="http://schemas.microsoft.com/office/drawing/2014/main" id="{C0F99A60-E4E1-40AA-8EFC-603DDEE41D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7" name="正方形/長方形 876">
          <a:extLst>
            <a:ext uri="{FF2B5EF4-FFF2-40B4-BE49-F238E27FC236}">
              <a16:creationId xmlns:a16="http://schemas.microsoft.com/office/drawing/2014/main" id="{CE954AC9-F4D7-402D-AE85-66C3042F95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8" name="正方形/長方形 877">
          <a:extLst>
            <a:ext uri="{FF2B5EF4-FFF2-40B4-BE49-F238E27FC236}">
              <a16:creationId xmlns:a16="http://schemas.microsoft.com/office/drawing/2014/main" id="{A6C00C99-9191-4B2A-8D43-8A014401F8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9" name="正方形/長方形 878">
          <a:extLst>
            <a:ext uri="{FF2B5EF4-FFF2-40B4-BE49-F238E27FC236}">
              <a16:creationId xmlns:a16="http://schemas.microsoft.com/office/drawing/2014/main" id="{120CB8D9-E85E-4F0A-8EE6-7F13901F41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0" name="正方形/長方形 879">
          <a:extLst>
            <a:ext uri="{FF2B5EF4-FFF2-40B4-BE49-F238E27FC236}">
              <a16:creationId xmlns:a16="http://schemas.microsoft.com/office/drawing/2014/main" id="{B2ED80C7-CBC5-445F-AA46-4E343E07BE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1" name="正方形/長方形 880">
          <a:extLst>
            <a:ext uri="{FF2B5EF4-FFF2-40B4-BE49-F238E27FC236}">
              <a16:creationId xmlns:a16="http://schemas.microsoft.com/office/drawing/2014/main" id="{663D7380-6CA7-4908-9336-353BFEA1DE4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2" name="正方形/長方形 881">
          <a:extLst>
            <a:ext uri="{FF2B5EF4-FFF2-40B4-BE49-F238E27FC236}">
              <a16:creationId xmlns:a16="http://schemas.microsoft.com/office/drawing/2014/main" id="{3BF74AFE-A2D7-48CA-9C34-35D49248AD8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3" name="正方形/長方形 882">
          <a:extLst>
            <a:ext uri="{FF2B5EF4-FFF2-40B4-BE49-F238E27FC236}">
              <a16:creationId xmlns:a16="http://schemas.microsoft.com/office/drawing/2014/main" id="{DE4000A4-CB4C-41C4-B988-595779960E5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4" name="テキスト ボックス 883">
          <a:extLst>
            <a:ext uri="{FF2B5EF4-FFF2-40B4-BE49-F238E27FC236}">
              <a16:creationId xmlns:a16="http://schemas.microsoft.com/office/drawing/2014/main" id="{AC606538-3B60-49FB-B6A9-9C020AC162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5" name="直線コネクタ 884">
          <a:extLst>
            <a:ext uri="{FF2B5EF4-FFF2-40B4-BE49-F238E27FC236}">
              <a16:creationId xmlns:a16="http://schemas.microsoft.com/office/drawing/2014/main" id="{8FFB7829-63C1-40FD-B4F9-B7A9139B12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6" name="直線コネクタ 885">
          <a:extLst>
            <a:ext uri="{FF2B5EF4-FFF2-40B4-BE49-F238E27FC236}">
              <a16:creationId xmlns:a16="http://schemas.microsoft.com/office/drawing/2014/main" id="{D0B544A7-95E4-4A92-9B4E-96BAB69CA06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7" name="テキスト ボックス 886">
          <a:extLst>
            <a:ext uri="{FF2B5EF4-FFF2-40B4-BE49-F238E27FC236}">
              <a16:creationId xmlns:a16="http://schemas.microsoft.com/office/drawing/2014/main" id="{BAC8BBF3-79DE-4BC3-800B-667E154FA3D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8" name="直線コネクタ 887">
          <a:extLst>
            <a:ext uri="{FF2B5EF4-FFF2-40B4-BE49-F238E27FC236}">
              <a16:creationId xmlns:a16="http://schemas.microsoft.com/office/drawing/2014/main" id="{ADE333A6-E73A-4C64-8F5B-6A3BC507472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9" name="テキスト ボックス 888">
          <a:extLst>
            <a:ext uri="{FF2B5EF4-FFF2-40B4-BE49-F238E27FC236}">
              <a16:creationId xmlns:a16="http://schemas.microsoft.com/office/drawing/2014/main" id="{C099B06F-CE3E-438F-B4BA-823CE90744C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0" name="直線コネクタ 889">
          <a:extLst>
            <a:ext uri="{FF2B5EF4-FFF2-40B4-BE49-F238E27FC236}">
              <a16:creationId xmlns:a16="http://schemas.microsoft.com/office/drawing/2014/main" id="{BC784123-6E92-43B4-9572-940A2E58228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1" name="テキスト ボックス 890">
          <a:extLst>
            <a:ext uri="{FF2B5EF4-FFF2-40B4-BE49-F238E27FC236}">
              <a16:creationId xmlns:a16="http://schemas.microsoft.com/office/drawing/2014/main" id="{4DE85888-9D1E-4020-8159-C9FA83584DB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2" name="直線コネクタ 891">
          <a:extLst>
            <a:ext uri="{FF2B5EF4-FFF2-40B4-BE49-F238E27FC236}">
              <a16:creationId xmlns:a16="http://schemas.microsoft.com/office/drawing/2014/main" id="{9B55BEBD-ED8C-4113-B153-34849B320F9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3" name="テキスト ボックス 892">
          <a:extLst>
            <a:ext uri="{FF2B5EF4-FFF2-40B4-BE49-F238E27FC236}">
              <a16:creationId xmlns:a16="http://schemas.microsoft.com/office/drawing/2014/main" id="{4D5E266E-FF58-482A-B0A1-5776666A504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4" name="直線コネクタ 893">
          <a:extLst>
            <a:ext uri="{FF2B5EF4-FFF2-40B4-BE49-F238E27FC236}">
              <a16:creationId xmlns:a16="http://schemas.microsoft.com/office/drawing/2014/main" id="{26159780-1521-41BB-A5F4-A9A3FE05A06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5" name="テキスト ボックス 894">
          <a:extLst>
            <a:ext uri="{FF2B5EF4-FFF2-40B4-BE49-F238E27FC236}">
              <a16:creationId xmlns:a16="http://schemas.microsoft.com/office/drawing/2014/main" id="{2E336898-E09D-42C0-82B3-7D57F4B93A1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6" name="直線コネクタ 895">
          <a:extLst>
            <a:ext uri="{FF2B5EF4-FFF2-40B4-BE49-F238E27FC236}">
              <a16:creationId xmlns:a16="http://schemas.microsoft.com/office/drawing/2014/main" id="{E080C601-2361-47C1-86E2-982F854CEC5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7" name="テキスト ボックス 896">
          <a:extLst>
            <a:ext uri="{FF2B5EF4-FFF2-40B4-BE49-F238E27FC236}">
              <a16:creationId xmlns:a16="http://schemas.microsoft.com/office/drawing/2014/main" id="{B41752CE-3338-4DDE-B106-946CFF20DAE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a:extLst>
            <a:ext uri="{FF2B5EF4-FFF2-40B4-BE49-F238E27FC236}">
              <a16:creationId xmlns:a16="http://schemas.microsoft.com/office/drawing/2014/main" id="{12649425-4661-46BE-9671-3B978253E8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a:extLst>
            <a:ext uri="{FF2B5EF4-FFF2-40B4-BE49-F238E27FC236}">
              <a16:creationId xmlns:a16="http://schemas.microsoft.com/office/drawing/2014/main" id="{3809B283-E243-4DF2-BA4D-87E2CDBFF9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公民館】&#10;一人当たり面積グラフ枠">
          <a:extLst>
            <a:ext uri="{FF2B5EF4-FFF2-40B4-BE49-F238E27FC236}">
              <a16:creationId xmlns:a16="http://schemas.microsoft.com/office/drawing/2014/main" id="{A7956A58-B929-4434-ADDC-CD877FB51C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901" name="直線コネクタ 900">
          <a:extLst>
            <a:ext uri="{FF2B5EF4-FFF2-40B4-BE49-F238E27FC236}">
              <a16:creationId xmlns:a16="http://schemas.microsoft.com/office/drawing/2014/main" id="{5DE686D2-F531-4FC1-B8E6-AAF4971AD2F4}"/>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02" name="【公民館】&#10;一人当たり面積最小値テキスト">
          <a:extLst>
            <a:ext uri="{FF2B5EF4-FFF2-40B4-BE49-F238E27FC236}">
              <a16:creationId xmlns:a16="http://schemas.microsoft.com/office/drawing/2014/main" id="{6A6E85FD-6854-4FFA-AD97-F7B666B6630B}"/>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03" name="直線コネクタ 902">
          <a:extLst>
            <a:ext uri="{FF2B5EF4-FFF2-40B4-BE49-F238E27FC236}">
              <a16:creationId xmlns:a16="http://schemas.microsoft.com/office/drawing/2014/main" id="{573088A2-9F9A-4BF3-9116-F6198E789782}"/>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904" name="【公民館】&#10;一人当たり面積最大値テキスト">
          <a:extLst>
            <a:ext uri="{FF2B5EF4-FFF2-40B4-BE49-F238E27FC236}">
              <a16:creationId xmlns:a16="http://schemas.microsoft.com/office/drawing/2014/main" id="{ECF14152-8493-4CA8-9D21-FEDA43528201}"/>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905" name="直線コネクタ 904">
          <a:extLst>
            <a:ext uri="{FF2B5EF4-FFF2-40B4-BE49-F238E27FC236}">
              <a16:creationId xmlns:a16="http://schemas.microsoft.com/office/drawing/2014/main" id="{FCE12291-A7C9-4059-AC1A-BA7A51A3EA6C}"/>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906" name="【公民館】&#10;一人当たり面積平均値テキスト">
          <a:extLst>
            <a:ext uri="{FF2B5EF4-FFF2-40B4-BE49-F238E27FC236}">
              <a16:creationId xmlns:a16="http://schemas.microsoft.com/office/drawing/2014/main" id="{87A6F47C-9375-4561-874A-6F94720DC8B1}"/>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907" name="フローチャート: 判断 906">
          <a:extLst>
            <a:ext uri="{FF2B5EF4-FFF2-40B4-BE49-F238E27FC236}">
              <a16:creationId xmlns:a16="http://schemas.microsoft.com/office/drawing/2014/main" id="{9E5DDDE6-A6C9-48C5-B085-B1EE710356F5}"/>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908" name="フローチャート: 判断 907">
          <a:extLst>
            <a:ext uri="{FF2B5EF4-FFF2-40B4-BE49-F238E27FC236}">
              <a16:creationId xmlns:a16="http://schemas.microsoft.com/office/drawing/2014/main" id="{FC47173D-E634-4472-B96A-DD6DEE8255B2}"/>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909" name="フローチャート: 判断 908">
          <a:extLst>
            <a:ext uri="{FF2B5EF4-FFF2-40B4-BE49-F238E27FC236}">
              <a16:creationId xmlns:a16="http://schemas.microsoft.com/office/drawing/2014/main" id="{E7029789-CB06-4341-8472-AA16EF72D9B9}"/>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10" name="フローチャート: 判断 909">
          <a:extLst>
            <a:ext uri="{FF2B5EF4-FFF2-40B4-BE49-F238E27FC236}">
              <a16:creationId xmlns:a16="http://schemas.microsoft.com/office/drawing/2014/main" id="{E9B151CC-D6D2-49F8-9E8D-1DD5C40BDB8B}"/>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11" name="フローチャート: 判断 910">
          <a:extLst>
            <a:ext uri="{FF2B5EF4-FFF2-40B4-BE49-F238E27FC236}">
              <a16:creationId xmlns:a16="http://schemas.microsoft.com/office/drawing/2014/main" id="{B74A8C36-45BE-45EA-A6B0-3A0680D33B13}"/>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EABF9093-D68B-4A17-A169-90C593E15D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740D376A-CC38-494D-9BF5-8591FE432B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D8DDFE51-4711-4E0D-8C63-90A28303A3B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742F2034-F6C5-4E1A-9CA6-45C4F3F03A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2DCF2758-D579-4E8C-A9BE-5E70AD265C1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121738</xdr:rowOff>
    </xdr:from>
    <xdr:to>
      <xdr:col>116</xdr:col>
      <xdr:colOff>114300</xdr:colOff>
      <xdr:row>106</xdr:row>
      <xdr:rowOff>51888</xdr:rowOff>
    </xdr:to>
    <xdr:sp macro="" textlink="">
      <xdr:nvSpPr>
        <xdr:cNvPr id="917" name="楕円 916">
          <a:extLst>
            <a:ext uri="{FF2B5EF4-FFF2-40B4-BE49-F238E27FC236}">
              <a16:creationId xmlns:a16="http://schemas.microsoft.com/office/drawing/2014/main" id="{98576F4C-FE47-4EA1-B052-DC8E70965D81}"/>
            </a:ext>
          </a:extLst>
        </xdr:cNvPr>
        <xdr:cNvSpPr/>
      </xdr:nvSpPr>
      <xdr:spPr>
        <a:xfrm>
          <a:off x="22110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144615</xdr:rowOff>
    </xdr:from>
    <xdr:ext cx="469744" cy="259045"/>
    <xdr:sp macro="" textlink="">
      <xdr:nvSpPr>
        <xdr:cNvPr id="918" name="【公民館】&#10;一人当たり面積該当値テキスト">
          <a:extLst>
            <a:ext uri="{FF2B5EF4-FFF2-40B4-BE49-F238E27FC236}">
              <a16:creationId xmlns:a16="http://schemas.microsoft.com/office/drawing/2014/main" id="{BCCC5B4F-DFDE-4AB2-A7EB-127542D047B5}"/>
            </a:ext>
          </a:extLst>
        </xdr:cNvPr>
        <xdr:cNvSpPr txBox="1"/>
      </xdr:nvSpPr>
      <xdr:spPr>
        <a:xfrm>
          <a:off x="22199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111942</xdr:rowOff>
    </xdr:from>
    <xdr:to>
      <xdr:col>112</xdr:col>
      <xdr:colOff>38100</xdr:colOff>
      <xdr:row>106</xdr:row>
      <xdr:rowOff>42092</xdr:rowOff>
    </xdr:to>
    <xdr:sp macro="" textlink="">
      <xdr:nvSpPr>
        <xdr:cNvPr id="919" name="楕円 918">
          <a:extLst>
            <a:ext uri="{FF2B5EF4-FFF2-40B4-BE49-F238E27FC236}">
              <a16:creationId xmlns:a16="http://schemas.microsoft.com/office/drawing/2014/main" id="{93D89D2F-FB5B-4896-8D43-46E283F113F3}"/>
            </a:ext>
          </a:extLst>
        </xdr:cNvPr>
        <xdr:cNvSpPr/>
      </xdr:nvSpPr>
      <xdr:spPr>
        <a:xfrm>
          <a:off x="21272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1088</xdr:rowOff>
    </xdr:to>
    <xdr:cxnSp macro="">
      <xdr:nvCxnSpPr>
        <xdr:cNvPr id="920" name="直線コネクタ 919">
          <a:extLst>
            <a:ext uri="{FF2B5EF4-FFF2-40B4-BE49-F238E27FC236}">
              <a16:creationId xmlns:a16="http://schemas.microsoft.com/office/drawing/2014/main" id="{2BF63108-B095-45F1-94FC-170A909E4A96}"/>
            </a:ext>
          </a:extLst>
        </xdr:cNvPr>
        <xdr:cNvCxnSpPr/>
      </xdr:nvCxnSpPr>
      <xdr:spPr>
        <a:xfrm>
          <a:off x="21323300" y="181649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921" name="楕円 920">
          <a:extLst>
            <a:ext uri="{FF2B5EF4-FFF2-40B4-BE49-F238E27FC236}">
              <a16:creationId xmlns:a16="http://schemas.microsoft.com/office/drawing/2014/main" id="{C0415602-D029-4643-97A0-715C94F7A54F}"/>
            </a:ext>
          </a:extLst>
        </xdr:cNvPr>
        <xdr:cNvSpPr/>
      </xdr:nvSpPr>
      <xdr:spPr>
        <a:xfrm>
          <a:off x="20383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159476</xdr:rowOff>
    </xdr:from>
    <xdr:to>
      <xdr:col>111</xdr:col>
      <xdr:colOff>177800</xdr:colOff>
      <xdr:row>105</xdr:row>
      <xdr:rowOff>162742</xdr:rowOff>
    </xdr:to>
    <xdr:cxnSp macro="">
      <xdr:nvCxnSpPr>
        <xdr:cNvPr id="922" name="直線コネクタ 921">
          <a:extLst>
            <a:ext uri="{FF2B5EF4-FFF2-40B4-BE49-F238E27FC236}">
              <a16:creationId xmlns:a16="http://schemas.microsoft.com/office/drawing/2014/main" id="{CA8BF5E2-D201-43EE-9855-0A0BA5EEAB68}"/>
            </a:ext>
          </a:extLst>
        </xdr:cNvPr>
        <xdr:cNvCxnSpPr/>
      </xdr:nvCxnSpPr>
      <xdr:spPr>
        <a:xfrm>
          <a:off x="20434300" y="181617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923" name="楕円 922">
          <a:extLst>
            <a:ext uri="{FF2B5EF4-FFF2-40B4-BE49-F238E27FC236}">
              <a16:creationId xmlns:a16="http://schemas.microsoft.com/office/drawing/2014/main" id="{86DFF078-9591-4ECB-B49F-311B1CFE8E9F}"/>
            </a:ext>
          </a:extLst>
        </xdr:cNvPr>
        <xdr:cNvSpPr/>
      </xdr:nvSpPr>
      <xdr:spPr>
        <a:xfrm>
          <a:off x="19494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152944</xdr:rowOff>
    </xdr:from>
    <xdr:to>
      <xdr:col>107</xdr:col>
      <xdr:colOff>50800</xdr:colOff>
      <xdr:row>105</xdr:row>
      <xdr:rowOff>159476</xdr:rowOff>
    </xdr:to>
    <xdr:cxnSp macro="">
      <xdr:nvCxnSpPr>
        <xdr:cNvPr id="924" name="直線コネクタ 923">
          <a:extLst>
            <a:ext uri="{FF2B5EF4-FFF2-40B4-BE49-F238E27FC236}">
              <a16:creationId xmlns:a16="http://schemas.microsoft.com/office/drawing/2014/main" id="{432D6375-1676-41C8-BD4B-2DEC8045742A}"/>
            </a:ext>
          </a:extLst>
        </xdr:cNvPr>
        <xdr:cNvCxnSpPr/>
      </xdr:nvCxnSpPr>
      <xdr:spPr>
        <a:xfrm>
          <a:off x="19545300" y="1815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25" name="楕円 924">
          <a:extLst>
            <a:ext uri="{FF2B5EF4-FFF2-40B4-BE49-F238E27FC236}">
              <a16:creationId xmlns:a16="http://schemas.microsoft.com/office/drawing/2014/main" id="{CBEFFB68-AAAD-41A5-881B-324BE1704D17}"/>
            </a:ext>
          </a:extLst>
        </xdr:cNvPr>
        <xdr:cNvSpPr/>
      </xdr:nvSpPr>
      <xdr:spPr>
        <a:xfrm>
          <a:off x="18605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149679</xdr:rowOff>
    </xdr:from>
    <xdr:to>
      <xdr:col>102</xdr:col>
      <xdr:colOff>114300</xdr:colOff>
      <xdr:row>105</xdr:row>
      <xdr:rowOff>152944</xdr:rowOff>
    </xdr:to>
    <xdr:cxnSp macro="">
      <xdr:nvCxnSpPr>
        <xdr:cNvPr id="926" name="直線コネクタ 925">
          <a:extLst>
            <a:ext uri="{FF2B5EF4-FFF2-40B4-BE49-F238E27FC236}">
              <a16:creationId xmlns:a16="http://schemas.microsoft.com/office/drawing/2014/main" id="{2713DC95-751E-4692-B60C-9C62B94BB2F4}"/>
            </a:ext>
          </a:extLst>
        </xdr:cNvPr>
        <xdr:cNvCxnSpPr/>
      </xdr:nvCxnSpPr>
      <xdr:spPr>
        <a:xfrm>
          <a:off x="18656300" y="181519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927" name="n_1aveValue【公民館】&#10;一人当たり面積">
          <a:extLst>
            <a:ext uri="{FF2B5EF4-FFF2-40B4-BE49-F238E27FC236}">
              <a16:creationId xmlns:a16="http://schemas.microsoft.com/office/drawing/2014/main" id="{5B2BAF93-5F29-49CA-923D-7E1071D276C3}"/>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928" name="n_2aveValue【公民館】&#10;一人当たり面積">
          <a:extLst>
            <a:ext uri="{FF2B5EF4-FFF2-40B4-BE49-F238E27FC236}">
              <a16:creationId xmlns:a16="http://schemas.microsoft.com/office/drawing/2014/main" id="{57A593E4-9A0E-493F-AA05-65B52590CDBF}"/>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29" name="n_3aveValue【公民館】&#10;一人当たり面積">
          <a:extLst>
            <a:ext uri="{FF2B5EF4-FFF2-40B4-BE49-F238E27FC236}">
              <a16:creationId xmlns:a16="http://schemas.microsoft.com/office/drawing/2014/main" id="{9047EA2C-CB45-425C-A449-B7E565FB3B7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930" name="n_4aveValue【公民館】&#10;一人当たり面積">
          <a:extLst>
            <a:ext uri="{FF2B5EF4-FFF2-40B4-BE49-F238E27FC236}">
              <a16:creationId xmlns:a16="http://schemas.microsoft.com/office/drawing/2014/main" id="{68C4DC9E-5702-432F-BDF0-900DE6C95009}"/>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58619</xdr:rowOff>
    </xdr:from>
    <xdr:ext cx="469744" cy="259045"/>
    <xdr:sp macro="" textlink="">
      <xdr:nvSpPr>
        <xdr:cNvPr id="931" name="n_1mainValue【公民館】&#10;一人当たり面積">
          <a:extLst>
            <a:ext uri="{FF2B5EF4-FFF2-40B4-BE49-F238E27FC236}">
              <a16:creationId xmlns:a16="http://schemas.microsoft.com/office/drawing/2014/main" id="{53AAD049-2E8F-47C4-8AE1-C224F2340472}"/>
            </a:ext>
          </a:extLst>
        </xdr:cNvPr>
        <xdr:cNvSpPr txBox="1"/>
      </xdr:nvSpPr>
      <xdr:spPr>
        <a:xfrm>
          <a:off x="210757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932" name="n_2mainValue【公民館】&#10;一人当たり面積">
          <a:extLst>
            <a:ext uri="{FF2B5EF4-FFF2-40B4-BE49-F238E27FC236}">
              <a16:creationId xmlns:a16="http://schemas.microsoft.com/office/drawing/2014/main" id="{28CE552B-1D5E-4197-8526-4C630CF36A38}"/>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933" name="n_3mainValue【公民館】&#10;一人当たり面積">
          <a:extLst>
            <a:ext uri="{FF2B5EF4-FFF2-40B4-BE49-F238E27FC236}">
              <a16:creationId xmlns:a16="http://schemas.microsoft.com/office/drawing/2014/main" id="{747A221D-9E83-4F82-91DF-C69B698C067F}"/>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934" name="n_4mainValue【公民館】&#10;一人当たり面積">
          <a:extLst>
            <a:ext uri="{FF2B5EF4-FFF2-40B4-BE49-F238E27FC236}">
              <a16:creationId xmlns:a16="http://schemas.microsoft.com/office/drawing/2014/main" id="{4964DD9D-AB54-43DF-954B-D9DFEA06F990}"/>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46CD8091-3F33-46EC-A32C-4CA779ECB0E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FFD67BAA-96A3-4FBD-BAA6-205386FE7C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39A4FD85-941D-4252-A79B-A56C73CB9A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梁・港湾漁港・保育施設・学校施設では全国平均及び類似団体平均を下回っているものの、公営住宅・児童館・公民館においては全国平均、類似団体平均を上回っており、減価償却率が高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公営住宅・児童館においては、減価償却率が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％を超えており、個々の資産状況を確認し老朽化対策に取り組む。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公民館は</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％と老朽化が進んでおり、取得価額を基に施設更新費用を算定すると多大となる見込みである。中央公民館や東風平公民館など減価償却率が</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％超えている施設も複数あるため、他資産と同様に資産状況を確認し老朽化対策に取り組む。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また、道路においては毎年部分的な改修等を行ってはいるものの、減価償却率が改善するには至っていない状況である。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AA58DF-EC8D-43E7-9D96-BC74465C053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5FA2612-10C7-45BC-8E71-9736AD91AB1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5A352C-EF03-45BA-B36C-8179B3D3E70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D686FF-7C15-46BB-94FF-76510CE124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1D32CC-D006-403C-8E4D-D7747DC8AC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537F44B-8E06-46E8-9BE7-F53DF19EE5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F53428-2C83-496A-A857-37EE67B1F4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A8214B-6FC4-42FA-9A5F-B77FA019DA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0AC37B-E135-4790-A538-E88E0523D7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1EAB258-4ED7-44C1-96FE-EEED23B6BF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32,630
32,438
26.96
17,957,962
17,075,261
825,677
7,624,814
12,057,423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7025FE-01F5-4C26-A31F-83C766E371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7EBC03-CC0C-484B-AF87-ED917520C1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A0E751E-ECC8-4EF6-A60D-31D44620C49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53AE19-136C-4C4E-BC3A-89B1B4A16B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0B08D15-41D5-4656-BC3F-D85F6C035A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398E4E6-5EF1-4AFB-B2B3-1CA70B8316C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E87070-BE34-4401-8D7E-04A13EF77D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57AC0D-3855-43A2-86EE-E64887F456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4B961B-B78E-41B8-BFC0-C8F3BF73E49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443334-A292-4510-8832-8023A60907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A2581F7-1159-45B8-9384-12348EC14F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0136B59-6304-4F77-8211-8E0AFDEB73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D7E61C-E874-4DBD-BAA7-5EFC04D4AF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A451BE-6E9F-4B52-A296-FE41F80991B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0E75696-3CB2-4778-BE4D-66E8820EB7A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704DF58-EB33-4C67-8B5C-DCF64F26034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4DFEDA-3C01-4BB4-8E80-66F067A961D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35B54D-9FFE-4E5F-875A-2B307B3F40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24EF44-E049-462E-9492-34825716D7D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2E653A-5663-4DFB-992D-D2D8412A01D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4F4A79-1FCE-40C1-ADC7-008396B720B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0BF695-791A-4C26-9BDE-1F2711960A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FE6D31C-9968-4F8F-B3F8-7233C02C29C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1AEFDF-8BAD-4750-BCA1-B4909914AF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0F1E47-25A3-4A51-8340-985EECEDB2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DADC8B-9D7B-4000-A8AF-025CB8E785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056A6A-7C92-4411-A8FE-A1063FD6DB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5CBC5C-F8DE-4DEE-80A5-54BB9C02A7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FF1F2C-22E0-4C85-82ED-A6969DBC5F8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025E43-3E19-40FE-A69C-939E38C5A0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B0D7B6-BBC1-4359-941C-87DD9E6DE0B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179759-35F2-44D7-95E4-67001D671F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D32B76F-3949-4A11-A3A4-037B1CB18BF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3C6C8EB-8EFF-4789-8787-90819EB0DF3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A10F5CF-FF7C-436B-AD70-CD193BF1143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C3AD98E-50BC-4EA3-8207-DD06AA97B01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F5F3038-B1D7-49B3-93B4-1B82DE37244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00B0B7E-614F-4796-A22E-C370B9CFB25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CF58586-D7D7-4FFA-9C2C-9FBA7337EEC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161FEA0-9A33-432C-9A61-170DC01E20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9878DE4-E761-418E-88FA-0CC32C8E60B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AFC7142-2481-4D94-97F6-AB9BDD66800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E21B971-6D35-4813-ACF5-8F5E97EE263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6D47A34-0658-485A-848D-2D82E71168A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D7D4F89-0907-4DBD-9459-2AC2F692EAC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07E168D-392F-46EE-AEF7-F0DFE8739A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510CE7BE-4490-40FC-AC45-E38CF163E6F8}"/>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C18C9682-5F8B-43A7-8DFF-0DA7DB16267C}"/>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794FA12B-DB07-4EFA-9D19-1F3FC8ECD228}"/>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0D234490-60EA-47B6-AAC2-A9D1C578E3BE}"/>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A00B1F16-AF38-4295-ABB1-8A35F92D7E66}"/>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3" name="【図書館】&#10;有形固定資産減価償却率平均値テキスト">
          <a:extLst>
            <a:ext uri="{FF2B5EF4-FFF2-40B4-BE49-F238E27FC236}">
              <a16:creationId xmlns:a16="http://schemas.microsoft.com/office/drawing/2014/main" id="{65BF5BCD-1F29-45A5-B4BA-EE8AD9E6EF83}"/>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1A72AE86-F57F-4295-ADC3-E3238A812E95}"/>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F0FFAB3E-DE62-4154-96BE-41F7D730764E}"/>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2194</xdr:rowOff>
    </xdr:from>
    <xdr:ext cx="405111" cy="259045"/>
    <xdr:sp macro="" textlink="">
      <xdr:nvSpPr>
        <xdr:cNvPr id="66" name="n_1aveValue【図書館】&#10;有形固定資産減価償却率">
          <a:extLst>
            <a:ext uri="{FF2B5EF4-FFF2-40B4-BE49-F238E27FC236}">
              <a16:creationId xmlns:a16="http://schemas.microsoft.com/office/drawing/2014/main" id="{34E7D91E-58C2-49C7-831D-12FDD7A1A8D2}"/>
            </a:ext>
          </a:extLst>
        </xdr:cNvPr>
        <xdr:cNvSpPr txBox="1"/>
      </xdr:nvSpPr>
      <xdr:spPr>
        <a:xfrm>
          <a:off x="3582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41728</xdr:rowOff>
    </xdr:from>
    <xdr:to>
      <xdr:col>15</xdr:col>
      <xdr:colOff>101600</xdr:colOff>
      <xdr:row>37</xdr:row>
      <xdr:rowOff>143328</xdr:rowOff>
    </xdr:to>
    <xdr:sp macro="" textlink="">
      <xdr:nvSpPr>
        <xdr:cNvPr id="67" name="フローチャート: 判断 66">
          <a:extLst>
            <a:ext uri="{FF2B5EF4-FFF2-40B4-BE49-F238E27FC236}">
              <a16:creationId xmlns:a16="http://schemas.microsoft.com/office/drawing/2014/main" id="{C13FE564-E259-4596-B8F9-1ACCEC13E17A}"/>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159855</xdr:rowOff>
    </xdr:from>
    <xdr:ext cx="405111" cy="259045"/>
    <xdr:sp macro="" textlink="">
      <xdr:nvSpPr>
        <xdr:cNvPr id="68" name="n_2aveValue【図書館】&#10;有形固定資産減価償却率">
          <a:extLst>
            <a:ext uri="{FF2B5EF4-FFF2-40B4-BE49-F238E27FC236}">
              <a16:creationId xmlns:a16="http://schemas.microsoft.com/office/drawing/2014/main" id="{42771898-674C-46EB-8DD8-9C1C9D4C5C7C}"/>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15603</xdr:rowOff>
    </xdr:from>
    <xdr:to>
      <xdr:col>10</xdr:col>
      <xdr:colOff>165100</xdr:colOff>
      <xdr:row>37</xdr:row>
      <xdr:rowOff>117203</xdr:rowOff>
    </xdr:to>
    <xdr:sp macro="" textlink="">
      <xdr:nvSpPr>
        <xdr:cNvPr id="69" name="フローチャート: 判断 68">
          <a:extLst>
            <a:ext uri="{FF2B5EF4-FFF2-40B4-BE49-F238E27FC236}">
              <a16:creationId xmlns:a16="http://schemas.microsoft.com/office/drawing/2014/main" id="{3F34E300-CCB3-4BA3-A27A-6E3476360E8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133730</xdr:rowOff>
    </xdr:from>
    <xdr:ext cx="405111" cy="259045"/>
    <xdr:sp macro="" textlink="">
      <xdr:nvSpPr>
        <xdr:cNvPr id="70" name="n_3aveValue【図書館】&#10;有形固定資産減価償却率">
          <a:extLst>
            <a:ext uri="{FF2B5EF4-FFF2-40B4-BE49-F238E27FC236}">
              <a16:creationId xmlns:a16="http://schemas.microsoft.com/office/drawing/2014/main" id="{28DBCF8C-DFFF-488E-962A-701798F5F1F4}"/>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9072</xdr:rowOff>
    </xdr:from>
    <xdr:to>
      <xdr:col>6</xdr:col>
      <xdr:colOff>38100</xdr:colOff>
      <xdr:row>37</xdr:row>
      <xdr:rowOff>110672</xdr:rowOff>
    </xdr:to>
    <xdr:sp macro="" textlink="">
      <xdr:nvSpPr>
        <xdr:cNvPr id="71" name="フローチャート: 判断 70">
          <a:extLst>
            <a:ext uri="{FF2B5EF4-FFF2-40B4-BE49-F238E27FC236}">
              <a16:creationId xmlns:a16="http://schemas.microsoft.com/office/drawing/2014/main" id="{A44B9581-B0D9-45F6-BD0D-9FA07CC93269}"/>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127199</xdr:rowOff>
    </xdr:from>
    <xdr:ext cx="405111" cy="259045"/>
    <xdr:sp macro="" textlink="">
      <xdr:nvSpPr>
        <xdr:cNvPr id="72" name="n_4aveValue【図書館】&#10;有形固定資産減価償却率">
          <a:extLst>
            <a:ext uri="{FF2B5EF4-FFF2-40B4-BE49-F238E27FC236}">
              <a16:creationId xmlns:a16="http://schemas.microsoft.com/office/drawing/2014/main" id="{1202EF23-1072-442A-B351-065E024B2086}"/>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0E768D-924F-4498-81E8-518FF2E966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F42A790-7F59-463D-8D7D-45E8D860F2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D0EE104E-696B-43FE-9D8F-D2B2E15FCD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8D083958-B74B-45CE-9372-F229BBE7F84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D520CDF-95E1-41BA-9ED6-F5931DAEF86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61323</xdr:rowOff>
    </xdr:from>
    <xdr:to>
      <xdr:col>24</xdr:col>
      <xdr:colOff>114300</xdr:colOff>
      <xdr:row>33</xdr:row>
      <xdr:rowOff>162923</xdr:rowOff>
    </xdr:to>
    <xdr:sp macro="" textlink="">
      <xdr:nvSpPr>
        <xdr:cNvPr id="78" name="楕円 77">
          <a:extLst>
            <a:ext uri="{FF2B5EF4-FFF2-40B4-BE49-F238E27FC236}">
              <a16:creationId xmlns:a16="http://schemas.microsoft.com/office/drawing/2014/main" id="{2C6E418F-B89B-4F6E-9783-2FC0C143254F}"/>
            </a:ext>
          </a:extLst>
        </xdr:cNvPr>
        <xdr:cNvSpPr/>
      </xdr:nvSpPr>
      <xdr:spPr>
        <a:xfrm>
          <a:off x="4584700" y="57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14350</xdr:rowOff>
    </xdr:from>
    <xdr:ext cx="340478" cy="259045"/>
    <xdr:sp macro="" textlink="">
      <xdr:nvSpPr>
        <xdr:cNvPr id="79" name="【図書館】&#10;有形固定資産減価償却率該当値テキスト">
          <a:extLst>
            <a:ext uri="{FF2B5EF4-FFF2-40B4-BE49-F238E27FC236}">
              <a16:creationId xmlns:a16="http://schemas.microsoft.com/office/drawing/2014/main" id="{E29A0F89-AAE6-464A-B373-D021EADC0A29}"/>
            </a:ext>
          </a:extLst>
        </xdr:cNvPr>
        <xdr:cNvSpPr txBox="1"/>
      </xdr:nvSpPr>
      <xdr:spPr>
        <a:xfrm>
          <a:off x="4673600" y="567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80" name="楕円 79">
          <a:extLst>
            <a:ext uri="{FF2B5EF4-FFF2-40B4-BE49-F238E27FC236}">
              <a16:creationId xmlns:a16="http://schemas.microsoft.com/office/drawing/2014/main" id="{338774CB-6CFC-4EB3-970F-8C8C46BBC285}"/>
            </a:ext>
          </a:extLst>
        </xdr:cNvPr>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112123</xdr:rowOff>
    </xdr:to>
    <xdr:cxnSp macro="">
      <xdr:nvCxnSpPr>
        <xdr:cNvPr id="81" name="直線コネクタ 80">
          <a:extLst>
            <a:ext uri="{FF2B5EF4-FFF2-40B4-BE49-F238E27FC236}">
              <a16:creationId xmlns:a16="http://schemas.microsoft.com/office/drawing/2014/main" id="{67A4ADD1-0635-4171-ACA7-36AEE69B20EE}"/>
            </a:ext>
          </a:extLst>
        </xdr:cNvPr>
        <xdr:cNvCxnSpPr/>
      </xdr:nvCxnSpPr>
      <xdr:spPr>
        <a:xfrm>
          <a:off x="3797300" y="5660572"/>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70049</xdr:rowOff>
    </xdr:from>
    <xdr:ext cx="340478" cy="259045"/>
    <xdr:sp macro="" textlink="">
      <xdr:nvSpPr>
        <xdr:cNvPr id="82" name="n_1mainValue【図書館】&#10;有形固定資産減価償却率">
          <a:extLst>
            <a:ext uri="{FF2B5EF4-FFF2-40B4-BE49-F238E27FC236}">
              <a16:creationId xmlns:a16="http://schemas.microsoft.com/office/drawing/2014/main" id="{700A09F5-ED3D-455C-9599-58C7947F6725}"/>
            </a:ext>
          </a:extLst>
        </xdr:cNvPr>
        <xdr:cNvSpPr txBox="1"/>
      </xdr:nvSpPr>
      <xdr:spPr>
        <a:xfrm>
          <a:off x="36143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4606B771-D533-4318-8792-647FE63121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4851BA50-E6E8-4576-9CE2-2AC76B06E5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1C5E6E9C-0ACC-447E-A99A-C0B410E16B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AE57F65-103E-47DB-82BA-8CBAC8E65F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4ED1E480-3088-4773-A0A8-9370D52CFD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93115C9-2303-42ED-BB98-0E50D0327F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43F1313-DC9A-41DF-BD83-F792B913743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1D63151-00E8-4B9D-8B21-084E17C4ADE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1" name="正方形/長方形 90">
          <a:extLst>
            <a:ext uri="{FF2B5EF4-FFF2-40B4-BE49-F238E27FC236}">
              <a16:creationId xmlns:a16="http://schemas.microsoft.com/office/drawing/2014/main" id="{B6CA3A7E-707E-4491-98B3-60BB923BDFC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2" name="正方形/長方形 91">
          <a:extLst>
            <a:ext uri="{FF2B5EF4-FFF2-40B4-BE49-F238E27FC236}">
              <a16:creationId xmlns:a16="http://schemas.microsoft.com/office/drawing/2014/main" id="{1030D730-24B0-40F9-B4E6-541BD5D788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3" name="正方形/長方形 92">
          <a:extLst>
            <a:ext uri="{FF2B5EF4-FFF2-40B4-BE49-F238E27FC236}">
              <a16:creationId xmlns:a16="http://schemas.microsoft.com/office/drawing/2014/main" id="{A2EE7D63-7A77-460A-9520-FE8560B181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4" name="正方形/長方形 93">
          <a:extLst>
            <a:ext uri="{FF2B5EF4-FFF2-40B4-BE49-F238E27FC236}">
              <a16:creationId xmlns:a16="http://schemas.microsoft.com/office/drawing/2014/main" id="{A46C69D4-B24D-4E6D-9F28-210407C9A3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5" name="正方形/長方形 94">
          <a:extLst>
            <a:ext uri="{FF2B5EF4-FFF2-40B4-BE49-F238E27FC236}">
              <a16:creationId xmlns:a16="http://schemas.microsoft.com/office/drawing/2014/main" id="{0C7D1070-EC6C-4D98-A572-01E7CB7C50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6" name="正方形/長方形 95">
          <a:extLst>
            <a:ext uri="{FF2B5EF4-FFF2-40B4-BE49-F238E27FC236}">
              <a16:creationId xmlns:a16="http://schemas.microsoft.com/office/drawing/2014/main" id="{10F9AFDF-DBD6-46ED-9F20-4AFDBA37E0D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7" name="正方形/長方形 96">
          <a:extLst>
            <a:ext uri="{FF2B5EF4-FFF2-40B4-BE49-F238E27FC236}">
              <a16:creationId xmlns:a16="http://schemas.microsoft.com/office/drawing/2014/main" id="{186C52DA-6804-4A67-990C-447E0C04A4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8" name="正方形/長方形 97">
          <a:extLst>
            <a:ext uri="{FF2B5EF4-FFF2-40B4-BE49-F238E27FC236}">
              <a16:creationId xmlns:a16="http://schemas.microsoft.com/office/drawing/2014/main" id="{F2824509-9568-4B67-A96B-31BDCFE260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9" name="テキスト ボックス 98">
          <a:extLst>
            <a:ext uri="{FF2B5EF4-FFF2-40B4-BE49-F238E27FC236}">
              <a16:creationId xmlns:a16="http://schemas.microsoft.com/office/drawing/2014/main" id="{6CE6055A-30AE-4A83-8ED9-3080CF295E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0" name="直線コネクタ 99">
          <a:extLst>
            <a:ext uri="{FF2B5EF4-FFF2-40B4-BE49-F238E27FC236}">
              <a16:creationId xmlns:a16="http://schemas.microsoft.com/office/drawing/2014/main" id="{022D6516-DF74-4651-B4F3-173963FC38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1" name="テキスト ボックス 100">
          <a:extLst>
            <a:ext uri="{FF2B5EF4-FFF2-40B4-BE49-F238E27FC236}">
              <a16:creationId xmlns:a16="http://schemas.microsoft.com/office/drawing/2014/main" id="{5D436774-0438-4D58-B22A-DF6C7FF51B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02" name="直線コネクタ 101">
          <a:extLst>
            <a:ext uri="{FF2B5EF4-FFF2-40B4-BE49-F238E27FC236}">
              <a16:creationId xmlns:a16="http://schemas.microsoft.com/office/drawing/2014/main" id="{40E8937F-FFE4-4779-B912-CFBB9030FB5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03" name="テキスト ボックス 102">
          <a:extLst>
            <a:ext uri="{FF2B5EF4-FFF2-40B4-BE49-F238E27FC236}">
              <a16:creationId xmlns:a16="http://schemas.microsoft.com/office/drawing/2014/main" id="{01DE2FD8-4785-42C7-8B1E-15D7F86E5BE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04" name="直線コネクタ 103">
          <a:extLst>
            <a:ext uri="{FF2B5EF4-FFF2-40B4-BE49-F238E27FC236}">
              <a16:creationId xmlns:a16="http://schemas.microsoft.com/office/drawing/2014/main" id="{D99A19B3-565B-439E-8965-B7F4B65E667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05" name="テキスト ボックス 104">
          <a:extLst>
            <a:ext uri="{FF2B5EF4-FFF2-40B4-BE49-F238E27FC236}">
              <a16:creationId xmlns:a16="http://schemas.microsoft.com/office/drawing/2014/main" id="{9020ED98-49A7-4E34-BAD9-F6B8BDB5942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06" name="直線コネクタ 105">
          <a:extLst>
            <a:ext uri="{FF2B5EF4-FFF2-40B4-BE49-F238E27FC236}">
              <a16:creationId xmlns:a16="http://schemas.microsoft.com/office/drawing/2014/main" id="{86DB586D-EB41-4204-A1A2-367DCCBD7A9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07" name="テキスト ボックス 106">
          <a:extLst>
            <a:ext uri="{FF2B5EF4-FFF2-40B4-BE49-F238E27FC236}">
              <a16:creationId xmlns:a16="http://schemas.microsoft.com/office/drawing/2014/main" id="{A1EDFEEE-98FE-4C47-8594-4E8413DF897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08" name="直線コネクタ 107">
          <a:extLst>
            <a:ext uri="{FF2B5EF4-FFF2-40B4-BE49-F238E27FC236}">
              <a16:creationId xmlns:a16="http://schemas.microsoft.com/office/drawing/2014/main" id="{B2F4EF2C-573D-4BD0-B014-6EB7C5BE9E3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09" name="テキスト ボックス 108">
          <a:extLst>
            <a:ext uri="{FF2B5EF4-FFF2-40B4-BE49-F238E27FC236}">
              <a16:creationId xmlns:a16="http://schemas.microsoft.com/office/drawing/2014/main" id="{5E9171A9-D32B-4C2B-BB2C-44F1D64239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10" name="直線コネクタ 109">
          <a:extLst>
            <a:ext uri="{FF2B5EF4-FFF2-40B4-BE49-F238E27FC236}">
              <a16:creationId xmlns:a16="http://schemas.microsoft.com/office/drawing/2014/main" id="{EB1F9E00-B754-4F79-9BD1-A14D2F3A42F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11" name="テキスト ボックス 110">
          <a:extLst>
            <a:ext uri="{FF2B5EF4-FFF2-40B4-BE49-F238E27FC236}">
              <a16:creationId xmlns:a16="http://schemas.microsoft.com/office/drawing/2014/main" id="{287FC89A-D77F-48D8-94EB-47AAE6A75E7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12" name="直線コネクタ 111">
          <a:extLst>
            <a:ext uri="{FF2B5EF4-FFF2-40B4-BE49-F238E27FC236}">
              <a16:creationId xmlns:a16="http://schemas.microsoft.com/office/drawing/2014/main" id="{6366F0D5-E563-45B4-B545-88D41C71BC0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13" name="テキスト ボックス 112">
          <a:extLst>
            <a:ext uri="{FF2B5EF4-FFF2-40B4-BE49-F238E27FC236}">
              <a16:creationId xmlns:a16="http://schemas.microsoft.com/office/drawing/2014/main" id="{D54C69E9-5333-4D69-B8AF-6C35E8EB60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4" name="直線コネクタ 113">
          <a:extLst>
            <a:ext uri="{FF2B5EF4-FFF2-40B4-BE49-F238E27FC236}">
              <a16:creationId xmlns:a16="http://schemas.microsoft.com/office/drawing/2014/main" id="{C1C77B05-1F7C-4780-91E8-914870915B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15" name="【体育館・プール】&#10;有形固定資産減価償却率グラフ枠">
          <a:extLst>
            <a:ext uri="{FF2B5EF4-FFF2-40B4-BE49-F238E27FC236}">
              <a16:creationId xmlns:a16="http://schemas.microsoft.com/office/drawing/2014/main" id="{BD889A67-C6C4-4E3B-BAE3-00559E3536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16" name="直線コネクタ 115">
          <a:extLst>
            <a:ext uri="{FF2B5EF4-FFF2-40B4-BE49-F238E27FC236}">
              <a16:creationId xmlns:a16="http://schemas.microsoft.com/office/drawing/2014/main" id="{3828D50A-0D52-4F1F-8C11-5AB62B38228F}"/>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17" name="【体育館・プール】&#10;有形固定資産減価償却率最小値テキスト">
          <a:extLst>
            <a:ext uri="{FF2B5EF4-FFF2-40B4-BE49-F238E27FC236}">
              <a16:creationId xmlns:a16="http://schemas.microsoft.com/office/drawing/2014/main" id="{D19EB35E-7A21-418F-ACDB-9CD67B89E92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18" name="直線コネクタ 117">
          <a:extLst>
            <a:ext uri="{FF2B5EF4-FFF2-40B4-BE49-F238E27FC236}">
              <a16:creationId xmlns:a16="http://schemas.microsoft.com/office/drawing/2014/main" id="{8A8FD931-F77B-4AE1-AA7D-3456067B578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19" name="【体育館・プール】&#10;有形固定資産減価償却率最大値テキスト">
          <a:extLst>
            <a:ext uri="{FF2B5EF4-FFF2-40B4-BE49-F238E27FC236}">
              <a16:creationId xmlns:a16="http://schemas.microsoft.com/office/drawing/2014/main" id="{8411C94F-E4CD-47FF-9193-5D87BE04F314}"/>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20" name="直線コネクタ 119">
          <a:extLst>
            <a:ext uri="{FF2B5EF4-FFF2-40B4-BE49-F238E27FC236}">
              <a16:creationId xmlns:a16="http://schemas.microsoft.com/office/drawing/2014/main" id="{9B059DC7-893F-47DB-B489-8069DCFCA38A}"/>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21" name="【体育館・プール】&#10;有形固定資産減価償却率平均値テキスト">
          <a:extLst>
            <a:ext uri="{FF2B5EF4-FFF2-40B4-BE49-F238E27FC236}">
              <a16:creationId xmlns:a16="http://schemas.microsoft.com/office/drawing/2014/main" id="{4FAB08DE-5551-44D1-AEB4-8344DB73CF01}"/>
            </a:ext>
          </a:extLst>
        </xdr:cNvPr>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22" name="フローチャート: 判断 121">
          <a:extLst>
            <a:ext uri="{FF2B5EF4-FFF2-40B4-BE49-F238E27FC236}">
              <a16:creationId xmlns:a16="http://schemas.microsoft.com/office/drawing/2014/main" id="{E2C77F13-DA2F-49E3-8086-F79DAA370E2E}"/>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23" name="フローチャート: 判断 122">
          <a:extLst>
            <a:ext uri="{FF2B5EF4-FFF2-40B4-BE49-F238E27FC236}">
              <a16:creationId xmlns:a16="http://schemas.microsoft.com/office/drawing/2014/main" id="{FD4A10C6-FF3D-49FD-9F72-DBB8D25F26AE}"/>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144071</xdr:rowOff>
    </xdr:from>
    <xdr:ext cx="405111" cy="259045"/>
    <xdr:sp macro="" textlink="">
      <xdr:nvSpPr>
        <xdr:cNvPr id="124" name="n_1aveValue【体育館・プール】&#10;有形固定資産減価償却率">
          <a:extLst>
            <a:ext uri="{FF2B5EF4-FFF2-40B4-BE49-F238E27FC236}">
              <a16:creationId xmlns:a16="http://schemas.microsoft.com/office/drawing/2014/main" id="{A07773A6-9896-4DB3-808A-4B063C386C4A}"/>
            </a:ext>
          </a:extLst>
        </xdr:cNvPr>
        <xdr:cNvSpPr txBox="1"/>
      </xdr:nvSpPr>
      <xdr:spPr>
        <a:xfrm>
          <a:off x="35820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14515</xdr:rowOff>
    </xdr:from>
    <xdr:to>
      <xdr:col>15</xdr:col>
      <xdr:colOff>101600</xdr:colOff>
      <xdr:row>61</xdr:row>
      <xdr:rowOff>116115</xdr:rowOff>
    </xdr:to>
    <xdr:sp macro="" textlink="">
      <xdr:nvSpPr>
        <xdr:cNvPr id="125" name="フローチャート: 判断 124">
          <a:extLst>
            <a:ext uri="{FF2B5EF4-FFF2-40B4-BE49-F238E27FC236}">
              <a16:creationId xmlns:a16="http://schemas.microsoft.com/office/drawing/2014/main" id="{45243914-48A5-40F6-B6EF-48D8DA5882ED}"/>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132642</xdr:rowOff>
    </xdr:from>
    <xdr:ext cx="405111" cy="259045"/>
    <xdr:sp macro="" textlink="">
      <xdr:nvSpPr>
        <xdr:cNvPr id="126" name="n_2aveValue【体育館・プール】&#10;有形固定資産減価償却率">
          <a:extLst>
            <a:ext uri="{FF2B5EF4-FFF2-40B4-BE49-F238E27FC236}">
              <a16:creationId xmlns:a16="http://schemas.microsoft.com/office/drawing/2014/main" id="{A582A7B2-A5F2-4430-981F-287C3568A95A}"/>
            </a:ext>
          </a:extLst>
        </xdr:cNvPr>
        <xdr:cNvSpPr txBox="1"/>
      </xdr:nvSpPr>
      <xdr:spPr>
        <a:xfrm>
          <a:off x="27057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171269</xdr:rowOff>
    </xdr:from>
    <xdr:to>
      <xdr:col>10</xdr:col>
      <xdr:colOff>165100</xdr:colOff>
      <xdr:row>61</xdr:row>
      <xdr:rowOff>101419</xdr:rowOff>
    </xdr:to>
    <xdr:sp macro="" textlink="">
      <xdr:nvSpPr>
        <xdr:cNvPr id="127" name="フローチャート: 判断 126">
          <a:extLst>
            <a:ext uri="{FF2B5EF4-FFF2-40B4-BE49-F238E27FC236}">
              <a16:creationId xmlns:a16="http://schemas.microsoft.com/office/drawing/2014/main" id="{5A4129ED-0D31-4AD8-96B3-00797D31445F}"/>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117946</xdr:rowOff>
    </xdr:from>
    <xdr:ext cx="405111" cy="259045"/>
    <xdr:sp macro="" textlink="">
      <xdr:nvSpPr>
        <xdr:cNvPr id="128" name="n_3aveValue【体育館・プール】&#10;有形固定資産減価償却率">
          <a:extLst>
            <a:ext uri="{FF2B5EF4-FFF2-40B4-BE49-F238E27FC236}">
              <a16:creationId xmlns:a16="http://schemas.microsoft.com/office/drawing/2014/main" id="{AB2F6563-CAFF-4991-A4BC-0544B9EDAFD8}"/>
            </a:ext>
          </a:extLst>
        </xdr:cNvPr>
        <xdr:cNvSpPr txBox="1"/>
      </xdr:nvSpPr>
      <xdr:spPr>
        <a:xfrm>
          <a:off x="1816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148409</xdr:rowOff>
    </xdr:from>
    <xdr:to>
      <xdr:col>6</xdr:col>
      <xdr:colOff>38100</xdr:colOff>
      <xdr:row>61</xdr:row>
      <xdr:rowOff>78559</xdr:rowOff>
    </xdr:to>
    <xdr:sp macro="" textlink="">
      <xdr:nvSpPr>
        <xdr:cNvPr id="129" name="フローチャート: 判断 128">
          <a:extLst>
            <a:ext uri="{FF2B5EF4-FFF2-40B4-BE49-F238E27FC236}">
              <a16:creationId xmlns:a16="http://schemas.microsoft.com/office/drawing/2014/main" id="{53073724-9A69-4C20-B469-C387AF16D9C5}"/>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61</xdr:row>
      <xdr:rowOff>69686</xdr:rowOff>
    </xdr:from>
    <xdr:ext cx="405111" cy="259045"/>
    <xdr:sp macro="" textlink="">
      <xdr:nvSpPr>
        <xdr:cNvPr id="130" name="n_4aveValue【体育館・プール】&#10;有形固定資産減価償却率">
          <a:extLst>
            <a:ext uri="{FF2B5EF4-FFF2-40B4-BE49-F238E27FC236}">
              <a16:creationId xmlns:a16="http://schemas.microsoft.com/office/drawing/2014/main" id="{B1870EED-DEF3-4361-91C0-4BEAA7A140DE}"/>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89A4229C-A604-434F-B0C4-3C67209A2C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40D3EA74-1C74-4E2D-939B-1C784ABE9F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BA777942-E895-4DB6-8DD4-337741B7A5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321D861-B51F-4B42-ADA8-51E23A9149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73E78002-ABB8-4BDA-BBF0-3277012AD7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123916</xdr:rowOff>
    </xdr:from>
    <xdr:to>
      <xdr:col>24</xdr:col>
      <xdr:colOff>114300</xdr:colOff>
      <xdr:row>63</xdr:row>
      <xdr:rowOff>54066</xdr:rowOff>
    </xdr:to>
    <xdr:sp macro="" textlink="">
      <xdr:nvSpPr>
        <xdr:cNvPr id="136" name="楕円 135">
          <a:extLst>
            <a:ext uri="{FF2B5EF4-FFF2-40B4-BE49-F238E27FC236}">
              <a16:creationId xmlns:a16="http://schemas.microsoft.com/office/drawing/2014/main" id="{BA7AA312-62AD-46E5-8EDF-995F52FD9FD8}"/>
            </a:ext>
          </a:extLst>
        </xdr:cNvPr>
        <xdr:cNvSpPr/>
      </xdr:nvSpPr>
      <xdr:spPr>
        <a:xfrm>
          <a:off x="4584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102343</xdr:rowOff>
    </xdr:from>
    <xdr:ext cx="405111" cy="259045"/>
    <xdr:sp macro="" textlink="">
      <xdr:nvSpPr>
        <xdr:cNvPr id="137" name="【体育館・プール】&#10;有形固定資産減価償却率該当値テキスト">
          <a:extLst>
            <a:ext uri="{FF2B5EF4-FFF2-40B4-BE49-F238E27FC236}">
              <a16:creationId xmlns:a16="http://schemas.microsoft.com/office/drawing/2014/main" id="{1EBFB398-DD46-4034-81D1-12991B15140C}"/>
            </a:ext>
          </a:extLst>
        </xdr:cNvPr>
        <xdr:cNvSpPr txBox="1"/>
      </xdr:nvSpPr>
      <xdr:spPr>
        <a:xfrm>
          <a:off x="4673600"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38" name="楕円 137">
          <a:extLst>
            <a:ext uri="{FF2B5EF4-FFF2-40B4-BE49-F238E27FC236}">
              <a16:creationId xmlns:a16="http://schemas.microsoft.com/office/drawing/2014/main" id="{E3395AC5-290D-4CF7-B07E-CE309B858F60}"/>
            </a:ext>
          </a:extLst>
        </xdr:cNvPr>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63</xdr:row>
      <xdr:rowOff>3266</xdr:rowOff>
    </xdr:to>
    <xdr:cxnSp macro="">
      <xdr:nvCxnSpPr>
        <xdr:cNvPr id="139" name="直線コネクタ 138">
          <a:extLst>
            <a:ext uri="{FF2B5EF4-FFF2-40B4-BE49-F238E27FC236}">
              <a16:creationId xmlns:a16="http://schemas.microsoft.com/office/drawing/2014/main" id="{1FB07F36-447D-450F-9904-3188583D017C}"/>
            </a:ext>
          </a:extLst>
        </xdr:cNvPr>
        <xdr:cNvCxnSpPr/>
      </xdr:nvCxnSpPr>
      <xdr:spPr>
        <a:xfrm>
          <a:off x="3797300" y="1076706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50437</xdr:rowOff>
    </xdr:from>
    <xdr:to>
      <xdr:col>15</xdr:col>
      <xdr:colOff>101600</xdr:colOff>
      <xdr:row>62</xdr:row>
      <xdr:rowOff>152037</xdr:rowOff>
    </xdr:to>
    <xdr:sp macro="" textlink="">
      <xdr:nvSpPr>
        <xdr:cNvPr id="140" name="楕円 139">
          <a:extLst>
            <a:ext uri="{FF2B5EF4-FFF2-40B4-BE49-F238E27FC236}">
              <a16:creationId xmlns:a16="http://schemas.microsoft.com/office/drawing/2014/main" id="{E6EE9014-70E3-404A-ABA5-CE9DF8373EA5}"/>
            </a:ext>
          </a:extLst>
        </xdr:cNvPr>
        <xdr:cNvSpPr/>
      </xdr:nvSpPr>
      <xdr:spPr>
        <a:xfrm>
          <a:off x="2857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101237</xdr:rowOff>
    </xdr:from>
    <xdr:to>
      <xdr:col>19</xdr:col>
      <xdr:colOff>177800</xdr:colOff>
      <xdr:row>62</xdr:row>
      <xdr:rowOff>137160</xdr:rowOff>
    </xdr:to>
    <xdr:cxnSp macro="">
      <xdr:nvCxnSpPr>
        <xdr:cNvPr id="141" name="直線コネクタ 140">
          <a:extLst>
            <a:ext uri="{FF2B5EF4-FFF2-40B4-BE49-F238E27FC236}">
              <a16:creationId xmlns:a16="http://schemas.microsoft.com/office/drawing/2014/main" id="{12CA69DE-D643-4694-8A14-6F21CD02FCB4}"/>
            </a:ext>
          </a:extLst>
        </xdr:cNvPr>
        <xdr:cNvCxnSpPr/>
      </xdr:nvCxnSpPr>
      <xdr:spPr>
        <a:xfrm>
          <a:off x="2908300" y="107311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xdr:rowOff>
    </xdr:from>
    <xdr:to>
      <xdr:col>10</xdr:col>
      <xdr:colOff>165100</xdr:colOff>
      <xdr:row>62</xdr:row>
      <xdr:rowOff>114481</xdr:rowOff>
    </xdr:to>
    <xdr:sp macro="" textlink="">
      <xdr:nvSpPr>
        <xdr:cNvPr id="142" name="楕円 141">
          <a:extLst>
            <a:ext uri="{FF2B5EF4-FFF2-40B4-BE49-F238E27FC236}">
              <a16:creationId xmlns:a16="http://schemas.microsoft.com/office/drawing/2014/main" id="{A4221962-4C01-4190-9A8A-F5DA7BC49F4D}"/>
            </a:ext>
          </a:extLst>
        </xdr:cNvPr>
        <xdr:cNvSpPr/>
      </xdr:nvSpPr>
      <xdr:spPr>
        <a:xfrm>
          <a:off x="1968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63681</xdr:rowOff>
    </xdr:from>
    <xdr:to>
      <xdr:col>15</xdr:col>
      <xdr:colOff>50800</xdr:colOff>
      <xdr:row>62</xdr:row>
      <xdr:rowOff>101237</xdr:rowOff>
    </xdr:to>
    <xdr:cxnSp macro="">
      <xdr:nvCxnSpPr>
        <xdr:cNvPr id="143" name="直線コネクタ 142">
          <a:extLst>
            <a:ext uri="{FF2B5EF4-FFF2-40B4-BE49-F238E27FC236}">
              <a16:creationId xmlns:a16="http://schemas.microsoft.com/office/drawing/2014/main" id="{1F3CE39C-1A89-4457-BBAA-82AD95F6A7A2}"/>
            </a:ext>
          </a:extLst>
        </xdr:cNvPr>
        <xdr:cNvCxnSpPr/>
      </xdr:nvCxnSpPr>
      <xdr:spPr>
        <a:xfrm>
          <a:off x="2019300" y="106935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43906</xdr:rowOff>
    </xdr:from>
    <xdr:to>
      <xdr:col>6</xdr:col>
      <xdr:colOff>38100</xdr:colOff>
      <xdr:row>59</xdr:row>
      <xdr:rowOff>145506</xdr:rowOff>
    </xdr:to>
    <xdr:sp macro="" textlink="">
      <xdr:nvSpPr>
        <xdr:cNvPr id="144" name="楕円 143">
          <a:extLst>
            <a:ext uri="{FF2B5EF4-FFF2-40B4-BE49-F238E27FC236}">
              <a16:creationId xmlns:a16="http://schemas.microsoft.com/office/drawing/2014/main" id="{6A3958D9-47DF-4927-B551-8A61F5D1617C}"/>
            </a:ext>
          </a:extLst>
        </xdr:cNvPr>
        <xdr:cNvSpPr/>
      </xdr:nvSpPr>
      <xdr:spPr>
        <a:xfrm>
          <a:off x="1079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94706</xdr:rowOff>
    </xdr:from>
    <xdr:to>
      <xdr:col>10</xdr:col>
      <xdr:colOff>114300</xdr:colOff>
      <xdr:row>62</xdr:row>
      <xdr:rowOff>63681</xdr:rowOff>
    </xdr:to>
    <xdr:cxnSp macro="">
      <xdr:nvCxnSpPr>
        <xdr:cNvPr id="145" name="直線コネクタ 144">
          <a:extLst>
            <a:ext uri="{FF2B5EF4-FFF2-40B4-BE49-F238E27FC236}">
              <a16:creationId xmlns:a16="http://schemas.microsoft.com/office/drawing/2014/main" id="{03EB6A1C-AE5F-4887-B18C-2F75318A21F5}"/>
            </a:ext>
          </a:extLst>
        </xdr:cNvPr>
        <xdr:cNvCxnSpPr/>
      </xdr:nvCxnSpPr>
      <xdr:spPr>
        <a:xfrm>
          <a:off x="1130300" y="10210256"/>
          <a:ext cx="889000" cy="4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46" name="n_1mainValue【体育館・プール】&#10;有形固定資産減価償却率">
          <a:extLst>
            <a:ext uri="{FF2B5EF4-FFF2-40B4-BE49-F238E27FC236}">
              <a16:creationId xmlns:a16="http://schemas.microsoft.com/office/drawing/2014/main" id="{3B3A14D2-641F-46DD-ACDB-D298A112CA8F}"/>
            </a:ext>
          </a:extLst>
        </xdr:cNvPr>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143164</xdr:rowOff>
    </xdr:from>
    <xdr:ext cx="405111" cy="259045"/>
    <xdr:sp macro="" textlink="">
      <xdr:nvSpPr>
        <xdr:cNvPr id="147" name="n_2mainValue【体育館・プール】&#10;有形固定資産減価償却率">
          <a:extLst>
            <a:ext uri="{FF2B5EF4-FFF2-40B4-BE49-F238E27FC236}">
              <a16:creationId xmlns:a16="http://schemas.microsoft.com/office/drawing/2014/main" id="{F1712147-42E5-416C-A879-2931608174D6}"/>
            </a:ext>
          </a:extLst>
        </xdr:cNvPr>
        <xdr:cNvSpPr txBox="1"/>
      </xdr:nvSpPr>
      <xdr:spPr>
        <a:xfrm>
          <a:off x="2705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105608</xdr:rowOff>
    </xdr:from>
    <xdr:ext cx="405111" cy="259045"/>
    <xdr:sp macro="" textlink="">
      <xdr:nvSpPr>
        <xdr:cNvPr id="148" name="n_3mainValue【体育館・プール】&#10;有形固定資産減価償却率">
          <a:extLst>
            <a:ext uri="{FF2B5EF4-FFF2-40B4-BE49-F238E27FC236}">
              <a16:creationId xmlns:a16="http://schemas.microsoft.com/office/drawing/2014/main" id="{6ACCB7B1-C4CC-42CC-8125-1845C374960D}"/>
            </a:ext>
          </a:extLst>
        </xdr:cNvPr>
        <xdr:cNvSpPr txBox="1"/>
      </xdr:nvSpPr>
      <xdr:spPr>
        <a:xfrm>
          <a:off x="1816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162033</xdr:rowOff>
    </xdr:from>
    <xdr:ext cx="405111" cy="259045"/>
    <xdr:sp macro="" textlink="">
      <xdr:nvSpPr>
        <xdr:cNvPr id="149" name="n_4mainValue【体育館・プール】&#10;有形固定資産減価償却率">
          <a:extLst>
            <a:ext uri="{FF2B5EF4-FFF2-40B4-BE49-F238E27FC236}">
              <a16:creationId xmlns:a16="http://schemas.microsoft.com/office/drawing/2014/main" id="{C22D3093-6B9D-4B25-A08C-A545A530D29F}"/>
            </a:ext>
          </a:extLst>
        </xdr:cNvPr>
        <xdr:cNvSpPr txBox="1"/>
      </xdr:nvSpPr>
      <xdr:spPr>
        <a:xfrm>
          <a:off x="927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a:extLst>
            <a:ext uri="{FF2B5EF4-FFF2-40B4-BE49-F238E27FC236}">
              <a16:creationId xmlns:a16="http://schemas.microsoft.com/office/drawing/2014/main" id="{B598C79A-17DA-4442-9FDE-4BE706B5D32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a:extLst>
            <a:ext uri="{FF2B5EF4-FFF2-40B4-BE49-F238E27FC236}">
              <a16:creationId xmlns:a16="http://schemas.microsoft.com/office/drawing/2014/main" id="{A7B4CACF-B0B4-4214-9FBD-18C20BD262B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a:extLst>
            <a:ext uri="{FF2B5EF4-FFF2-40B4-BE49-F238E27FC236}">
              <a16:creationId xmlns:a16="http://schemas.microsoft.com/office/drawing/2014/main" id="{F10D4624-0446-4377-8515-FB46CEFEE4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a:extLst>
            <a:ext uri="{FF2B5EF4-FFF2-40B4-BE49-F238E27FC236}">
              <a16:creationId xmlns:a16="http://schemas.microsoft.com/office/drawing/2014/main" id="{02A68588-2F64-4AA1-9C95-108187CF981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a:extLst>
            <a:ext uri="{FF2B5EF4-FFF2-40B4-BE49-F238E27FC236}">
              <a16:creationId xmlns:a16="http://schemas.microsoft.com/office/drawing/2014/main" id="{CDE9C251-EE17-4FB7-8D22-650C783E80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a:extLst>
            <a:ext uri="{FF2B5EF4-FFF2-40B4-BE49-F238E27FC236}">
              <a16:creationId xmlns:a16="http://schemas.microsoft.com/office/drawing/2014/main" id="{EBB003E2-6447-410D-81AE-BE1ABEE528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a:extLst>
            <a:ext uri="{FF2B5EF4-FFF2-40B4-BE49-F238E27FC236}">
              <a16:creationId xmlns:a16="http://schemas.microsoft.com/office/drawing/2014/main" id="{583427FA-D716-4A8B-AD7A-EB955CC5D66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a:extLst>
            <a:ext uri="{FF2B5EF4-FFF2-40B4-BE49-F238E27FC236}">
              <a16:creationId xmlns:a16="http://schemas.microsoft.com/office/drawing/2014/main" id="{B2E13D61-1CF8-4749-8BBE-8D81771EA0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6FC6A782-8366-46B4-8ACA-45FE51BBF1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9" name="直線コネクタ 158">
          <a:extLst>
            <a:ext uri="{FF2B5EF4-FFF2-40B4-BE49-F238E27FC236}">
              <a16:creationId xmlns:a16="http://schemas.microsoft.com/office/drawing/2014/main" id="{9E63629B-D78F-419E-97AF-AB8C5F2A5C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0" name="直線コネクタ 159">
          <a:extLst>
            <a:ext uri="{FF2B5EF4-FFF2-40B4-BE49-F238E27FC236}">
              <a16:creationId xmlns:a16="http://schemas.microsoft.com/office/drawing/2014/main" id="{6B7E8816-F496-4D1D-BD2B-9F5A4CA3429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405B27EA-E6BF-404D-BD46-A0F77AF043A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2" name="直線コネクタ 161">
          <a:extLst>
            <a:ext uri="{FF2B5EF4-FFF2-40B4-BE49-F238E27FC236}">
              <a16:creationId xmlns:a16="http://schemas.microsoft.com/office/drawing/2014/main" id="{D99CAC71-A710-4F1A-97BB-2AFFDB5C7D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3" name="テキスト ボックス 162">
          <a:extLst>
            <a:ext uri="{FF2B5EF4-FFF2-40B4-BE49-F238E27FC236}">
              <a16:creationId xmlns:a16="http://schemas.microsoft.com/office/drawing/2014/main" id="{0EE4DD82-21B6-4282-BA91-A4FDEF53556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4" name="直線コネクタ 163">
          <a:extLst>
            <a:ext uri="{FF2B5EF4-FFF2-40B4-BE49-F238E27FC236}">
              <a16:creationId xmlns:a16="http://schemas.microsoft.com/office/drawing/2014/main" id="{10D19490-463B-4AE0-93C3-A361D67F070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5" name="テキスト ボックス 164">
          <a:extLst>
            <a:ext uri="{FF2B5EF4-FFF2-40B4-BE49-F238E27FC236}">
              <a16:creationId xmlns:a16="http://schemas.microsoft.com/office/drawing/2014/main" id="{77C2A1D3-6655-4567-99CC-BD0386839D5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66" name="直線コネクタ 165">
          <a:extLst>
            <a:ext uri="{FF2B5EF4-FFF2-40B4-BE49-F238E27FC236}">
              <a16:creationId xmlns:a16="http://schemas.microsoft.com/office/drawing/2014/main" id="{0A6AD73D-6B23-4EDE-AE80-D4480EC670C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67" name="テキスト ボックス 166">
          <a:extLst>
            <a:ext uri="{FF2B5EF4-FFF2-40B4-BE49-F238E27FC236}">
              <a16:creationId xmlns:a16="http://schemas.microsoft.com/office/drawing/2014/main" id="{C97E3D90-996D-4BDF-9317-26A51F9FDE7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68" name="直線コネクタ 167">
          <a:extLst>
            <a:ext uri="{FF2B5EF4-FFF2-40B4-BE49-F238E27FC236}">
              <a16:creationId xmlns:a16="http://schemas.microsoft.com/office/drawing/2014/main" id="{F8EFF027-BEAF-4F54-9ED4-CB6F5B2A6AE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69" name="テキスト ボックス 168">
          <a:extLst>
            <a:ext uri="{FF2B5EF4-FFF2-40B4-BE49-F238E27FC236}">
              <a16:creationId xmlns:a16="http://schemas.microsoft.com/office/drawing/2014/main" id="{1B2D52E2-4369-4899-BB7B-A0A9DCBFFD5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0" name="直線コネクタ 169">
          <a:extLst>
            <a:ext uri="{FF2B5EF4-FFF2-40B4-BE49-F238E27FC236}">
              <a16:creationId xmlns:a16="http://schemas.microsoft.com/office/drawing/2014/main" id="{8D73EBF3-9ADA-4C04-B052-1C6DE76CDA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1" name="テキスト ボックス 170">
          <a:extLst>
            <a:ext uri="{FF2B5EF4-FFF2-40B4-BE49-F238E27FC236}">
              <a16:creationId xmlns:a16="http://schemas.microsoft.com/office/drawing/2014/main" id="{A34FDA8C-0D96-4D5B-B0D8-12D34BA3A33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2" name="【体育館・プール】&#10;一人当たり面積グラフ枠">
          <a:extLst>
            <a:ext uri="{FF2B5EF4-FFF2-40B4-BE49-F238E27FC236}">
              <a16:creationId xmlns:a16="http://schemas.microsoft.com/office/drawing/2014/main" id="{F302A2E5-6E84-4752-A806-ADF38D3F60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73" name="直線コネクタ 172">
          <a:extLst>
            <a:ext uri="{FF2B5EF4-FFF2-40B4-BE49-F238E27FC236}">
              <a16:creationId xmlns:a16="http://schemas.microsoft.com/office/drawing/2014/main" id="{17E08127-6735-45E0-843F-C460B6F71399}"/>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74" name="【体育館・プール】&#10;一人当たり面積最小値テキスト">
          <a:extLst>
            <a:ext uri="{FF2B5EF4-FFF2-40B4-BE49-F238E27FC236}">
              <a16:creationId xmlns:a16="http://schemas.microsoft.com/office/drawing/2014/main" id="{005BBD49-2845-4F03-91CD-8202FAE79D08}"/>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75" name="直線コネクタ 174">
          <a:extLst>
            <a:ext uri="{FF2B5EF4-FFF2-40B4-BE49-F238E27FC236}">
              <a16:creationId xmlns:a16="http://schemas.microsoft.com/office/drawing/2014/main" id="{8EF83E03-7E1C-47C7-85A0-6814D1F91A2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76" name="【体育館・プール】&#10;一人当たり面積最大値テキスト">
          <a:extLst>
            <a:ext uri="{FF2B5EF4-FFF2-40B4-BE49-F238E27FC236}">
              <a16:creationId xmlns:a16="http://schemas.microsoft.com/office/drawing/2014/main" id="{C7EFC49B-9F03-4451-AD7E-BE37AD7C9BC6}"/>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77" name="直線コネクタ 176">
          <a:extLst>
            <a:ext uri="{FF2B5EF4-FFF2-40B4-BE49-F238E27FC236}">
              <a16:creationId xmlns:a16="http://schemas.microsoft.com/office/drawing/2014/main" id="{3DC21683-C1A7-4455-BA33-DCE4EFED33FA}"/>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178" name="【体育館・プール】&#10;一人当たり面積平均値テキスト">
          <a:extLst>
            <a:ext uri="{FF2B5EF4-FFF2-40B4-BE49-F238E27FC236}">
              <a16:creationId xmlns:a16="http://schemas.microsoft.com/office/drawing/2014/main" id="{1035D868-B1BA-4A78-9D60-67912D2CCF2C}"/>
            </a:ext>
          </a:extLst>
        </xdr:cNvPr>
        <xdr:cNvSpPr txBox="1"/>
      </xdr:nvSpPr>
      <xdr:spPr>
        <a:xfrm>
          <a:off x="10515600" y="1064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79" name="フローチャート: 判断 178">
          <a:extLst>
            <a:ext uri="{FF2B5EF4-FFF2-40B4-BE49-F238E27FC236}">
              <a16:creationId xmlns:a16="http://schemas.microsoft.com/office/drawing/2014/main" id="{526672EB-B599-456F-9398-257F744B6F78}"/>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80" name="フローチャート: 判断 179">
          <a:extLst>
            <a:ext uri="{FF2B5EF4-FFF2-40B4-BE49-F238E27FC236}">
              <a16:creationId xmlns:a16="http://schemas.microsoft.com/office/drawing/2014/main" id="{1ADF143A-3F47-4A65-8436-BBD92921906F}"/>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144797</xdr:rowOff>
    </xdr:from>
    <xdr:ext cx="469744" cy="259045"/>
    <xdr:sp macro="" textlink="">
      <xdr:nvSpPr>
        <xdr:cNvPr id="181" name="n_1aveValue【体育館・プール】&#10;一人当たり面積">
          <a:extLst>
            <a:ext uri="{FF2B5EF4-FFF2-40B4-BE49-F238E27FC236}">
              <a16:creationId xmlns:a16="http://schemas.microsoft.com/office/drawing/2014/main" id="{6993071C-8F84-419C-99B9-B9ED3E97999A}"/>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57785</xdr:rowOff>
    </xdr:from>
    <xdr:to>
      <xdr:col>46</xdr:col>
      <xdr:colOff>38100</xdr:colOff>
      <xdr:row>62</xdr:row>
      <xdr:rowOff>159385</xdr:rowOff>
    </xdr:to>
    <xdr:sp macro="" textlink="">
      <xdr:nvSpPr>
        <xdr:cNvPr id="182" name="フローチャート: 判断 181">
          <a:extLst>
            <a:ext uri="{FF2B5EF4-FFF2-40B4-BE49-F238E27FC236}">
              <a16:creationId xmlns:a16="http://schemas.microsoft.com/office/drawing/2014/main" id="{729F6942-4E73-42E8-BBE7-1CE3062C76DE}"/>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150512</xdr:rowOff>
    </xdr:from>
    <xdr:ext cx="469744" cy="259045"/>
    <xdr:sp macro="" textlink="">
      <xdr:nvSpPr>
        <xdr:cNvPr id="183" name="n_2aveValue【体育館・プール】&#10;一人当たり面積">
          <a:extLst>
            <a:ext uri="{FF2B5EF4-FFF2-40B4-BE49-F238E27FC236}">
              <a16:creationId xmlns:a16="http://schemas.microsoft.com/office/drawing/2014/main" id="{0AC100B6-D36A-42B8-A4A6-E65B275CC17B}"/>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184" name="フローチャート: 判断 183">
          <a:extLst>
            <a:ext uri="{FF2B5EF4-FFF2-40B4-BE49-F238E27FC236}">
              <a16:creationId xmlns:a16="http://schemas.microsoft.com/office/drawing/2014/main" id="{A2A3AE8E-B769-4674-A624-A59C87EDE298}"/>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144797</xdr:rowOff>
    </xdr:from>
    <xdr:ext cx="469744" cy="259045"/>
    <xdr:sp macro="" textlink="">
      <xdr:nvSpPr>
        <xdr:cNvPr id="185" name="n_3aveValue【体育館・プール】&#10;一人当たり面積">
          <a:extLst>
            <a:ext uri="{FF2B5EF4-FFF2-40B4-BE49-F238E27FC236}">
              <a16:creationId xmlns:a16="http://schemas.microsoft.com/office/drawing/2014/main" id="{065D0FCD-F1C4-41F0-B7F2-08A6799373FA}"/>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44450</xdr:rowOff>
    </xdr:from>
    <xdr:to>
      <xdr:col>36</xdr:col>
      <xdr:colOff>165100</xdr:colOff>
      <xdr:row>62</xdr:row>
      <xdr:rowOff>146050</xdr:rowOff>
    </xdr:to>
    <xdr:sp macro="" textlink="">
      <xdr:nvSpPr>
        <xdr:cNvPr id="186" name="フローチャート: 判断 185">
          <a:extLst>
            <a:ext uri="{FF2B5EF4-FFF2-40B4-BE49-F238E27FC236}">
              <a16:creationId xmlns:a16="http://schemas.microsoft.com/office/drawing/2014/main" id="{BAD217BB-C421-4DF7-A561-7F2B54B66A3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137177</xdr:rowOff>
    </xdr:from>
    <xdr:ext cx="469744" cy="259045"/>
    <xdr:sp macro="" textlink="">
      <xdr:nvSpPr>
        <xdr:cNvPr id="187" name="n_4aveValue【体育館・プール】&#10;一人当たり面積">
          <a:extLst>
            <a:ext uri="{FF2B5EF4-FFF2-40B4-BE49-F238E27FC236}">
              <a16:creationId xmlns:a16="http://schemas.microsoft.com/office/drawing/2014/main" id="{B51C38FC-4471-4A11-8BEC-0F302BCAA2C1}"/>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180EF1D-78F4-4122-83A0-D6F2CAF6741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488867D-AC6E-4E49-BF3E-BC276F94E07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31C5B6C-9802-4726-A420-C6785B1513D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39D43132-1F34-48D3-B3AD-C302AB1FF7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C04BD0DE-3070-425D-AE37-A21BE207DC1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193" name="楕円 192">
          <a:extLst>
            <a:ext uri="{FF2B5EF4-FFF2-40B4-BE49-F238E27FC236}">
              <a16:creationId xmlns:a16="http://schemas.microsoft.com/office/drawing/2014/main" id="{D21556ED-5DD4-4826-B851-015FD86DE16A}"/>
            </a:ext>
          </a:extLst>
        </xdr:cNvPr>
        <xdr:cNvSpPr/>
      </xdr:nvSpPr>
      <xdr:spPr>
        <a:xfrm>
          <a:off x="10426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132097</xdr:rowOff>
    </xdr:from>
    <xdr:ext cx="469744" cy="259045"/>
    <xdr:sp macro="" textlink="">
      <xdr:nvSpPr>
        <xdr:cNvPr id="194" name="【体育館・プール】&#10;一人当たり面積該当値テキスト">
          <a:extLst>
            <a:ext uri="{FF2B5EF4-FFF2-40B4-BE49-F238E27FC236}">
              <a16:creationId xmlns:a16="http://schemas.microsoft.com/office/drawing/2014/main" id="{BD78B397-0227-44D9-85A3-2156092A4CA6}"/>
            </a:ext>
          </a:extLst>
        </xdr:cNvPr>
        <xdr:cNvSpPr txBox="1"/>
      </xdr:nvSpPr>
      <xdr:spPr>
        <a:xfrm>
          <a:off x="10515600"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103505</xdr:rowOff>
    </xdr:from>
    <xdr:to>
      <xdr:col>50</xdr:col>
      <xdr:colOff>165100</xdr:colOff>
      <xdr:row>62</xdr:row>
      <xdr:rowOff>33655</xdr:rowOff>
    </xdr:to>
    <xdr:sp macro="" textlink="">
      <xdr:nvSpPr>
        <xdr:cNvPr id="195" name="楕円 194">
          <a:extLst>
            <a:ext uri="{FF2B5EF4-FFF2-40B4-BE49-F238E27FC236}">
              <a16:creationId xmlns:a16="http://schemas.microsoft.com/office/drawing/2014/main" id="{795FDECF-0150-4639-920F-AFA76CEDF384}"/>
            </a:ext>
          </a:extLst>
        </xdr:cNvPr>
        <xdr:cNvSpPr/>
      </xdr:nvSpPr>
      <xdr:spPr>
        <a:xfrm>
          <a:off x="958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154305</xdr:rowOff>
    </xdr:from>
    <xdr:to>
      <xdr:col>55</xdr:col>
      <xdr:colOff>0</xdr:colOff>
      <xdr:row>61</xdr:row>
      <xdr:rowOff>160020</xdr:rowOff>
    </xdr:to>
    <xdr:cxnSp macro="">
      <xdr:nvCxnSpPr>
        <xdr:cNvPr id="196" name="直線コネクタ 195">
          <a:extLst>
            <a:ext uri="{FF2B5EF4-FFF2-40B4-BE49-F238E27FC236}">
              <a16:creationId xmlns:a16="http://schemas.microsoft.com/office/drawing/2014/main" id="{570378C5-43B4-491F-81EF-3D64F1F7B9F7}"/>
            </a:ext>
          </a:extLst>
        </xdr:cNvPr>
        <xdr:cNvCxnSpPr/>
      </xdr:nvCxnSpPr>
      <xdr:spPr>
        <a:xfrm>
          <a:off x="9639300" y="10612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197" name="楕円 196">
          <a:extLst>
            <a:ext uri="{FF2B5EF4-FFF2-40B4-BE49-F238E27FC236}">
              <a16:creationId xmlns:a16="http://schemas.microsoft.com/office/drawing/2014/main" id="{BF3CA10E-A3F2-486A-B3F8-C08AEF0D8791}"/>
            </a:ext>
          </a:extLst>
        </xdr:cNvPr>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154305</xdr:rowOff>
    </xdr:to>
    <xdr:cxnSp macro="">
      <xdr:nvCxnSpPr>
        <xdr:cNvPr id="198" name="直線コネクタ 197">
          <a:extLst>
            <a:ext uri="{FF2B5EF4-FFF2-40B4-BE49-F238E27FC236}">
              <a16:creationId xmlns:a16="http://schemas.microsoft.com/office/drawing/2014/main" id="{2E3D1CCA-A4AC-4855-828F-BF0304460C46}"/>
            </a:ext>
          </a:extLst>
        </xdr:cNvPr>
        <xdr:cNvCxnSpPr/>
      </xdr:nvCxnSpPr>
      <xdr:spPr>
        <a:xfrm>
          <a:off x="8750300" y="10591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76835</xdr:rowOff>
    </xdr:from>
    <xdr:to>
      <xdr:col>41</xdr:col>
      <xdr:colOff>101600</xdr:colOff>
      <xdr:row>62</xdr:row>
      <xdr:rowOff>6985</xdr:rowOff>
    </xdr:to>
    <xdr:sp macro="" textlink="">
      <xdr:nvSpPr>
        <xdr:cNvPr id="199" name="楕円 198">
          <a:extLst>
            <a:ext uri="{FF2B5EF4-FFF2-40B4-BE49-F238E27FC236}">
              <a16:creationId xmlns:a16="http://schemas.microsoft.com/office/drawing/2014/main" id="{0990723A-DDAA-4F55-A377-0F6BB99C34F1}"/>
            </a:ext>
          </a:extLst>
        </xdr:cNvPr>
        <xdr:cNvSpPr/>
      </xdr:nvSpPr>
      <xdr:spPr>
        <a:xfrm>
          <a:off x="781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127635</xdr:rowOff>
    </xdr:from>
    <xdr:to>
      <xdr:col>45</xdr:col>
      <xdr:colOff>177800</xdr:colOff>
      <xdr:row>61</xdr:row>
      <xdr:rowOff>133350</xdr:rowOff>
    </xdr:to>
    <xdr:cxnSp macro="">
      <xdr:nvCxnSpPr>
        <xdr:cNvPr id="200" name="直線コネクタ 199">
          <a:extLst>
            <a:ext uri="{FF2B5EF4-FFF2-40B4-BE49-F238E27FC236}">
              <a16:creationId xmlns:a16="http://schemas.microsoft.com/office/drawing/2014/main" id="{7E0A6F2F-DECA-4224-8DEB-3C55D635D3B2}"/>
            </a:ext>
          </a:extLst>
        </xdr:cNvPr>
        <xdr:cNvCxnSpPr/>
      </xdr:nvCxnSpPr>
      <xdr:spPr>
        <a:xfrm>
          <a:off x="7861300" y="10586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73025</xdr:rowOff>
    </xdr:from>
    <xdr:to>
      <xdr:col>36</xdr:col>
      <xdr:colOff>165100</xdr:colOff>
      <xdr:row>62</xdr:row>
      <xdr:rowOff>3175</xdr:rowOff>
    </xdr:to>
    <xdr:sp macro="" textlink="">
      <xdr:nvSpPr>
        <xdr:cNvPr id="201" name="楕円 200">
          <a:extLst>
            <a:ext uri="{FF2B5EF4-FFF2-40B4-BE49-F238E27FC236}">
              <a16:creationId xmlns:a16="http://schemas.microsoft.com/office/drawing/2014/main" id="{AF5D657F-E6E6-4F56-9F0B-9F4F728B44F8}"/>
            </a:ext>
          </a:extLst>
        </xdr:cNvPr>
        <xdr:cNvSpPr/>
      </xdr:nvSpPr>
      <xdr:spPr>
        <a:xfrm>
          <a:off x="6921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123825</xdr:rowOff>
    </xdr:from>
    <xdr:to>
      <xdr:col>41</xdr:col>
      <xdr:colOff>50800</xdr:colOff>
      <xdr:row>61</xdr:row>
      <xdr:rowOff>127635</xdr:rowOff>
    </xdr:to>
    <xdr:cxnSp macro="">
      <xdr:nvCxnSpPr>
        <xdr:cNvPr id="202" name="直線コネクタ 201">
          <a:extLst>
            <a:ext uri="{FF2B5EF4-FFF2-40B4-BE49-F238E27FC236}">
              <a16:creationId xmlns:a16="http://schemas.microsoft.com/office/drawing/2014/main" id="{C1ABA954-F2D1-4B5A-9EEC-4D0B4CBF3441}"/>
            </a:ext>
          </a:extLst>
        </xdr:cNvPr>
        <xdr:cNvCxnSpPr/>
      </xdr:nvCxnSpPr>
      <xdr:spPr>
        <a:xfrm>
          <a:off x="6972300" y="105822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50182</xdr:rowOff>
    </xdr:from>
    <xdr:ext cx="469744" cy="259045"/>
    <xdr:sp macro="" textlink="">
      <xdr:nvSpPr>
        <xdr:cNvPr id="203" name="n_1mainValue【体育館・プール】&#10;一人当たり面積">
          <a:extLst>
            <a:ext uri="{FF2B5EF4-FFF2-40B4-BE49-F238E27FC236}">
              <a16:creationId xmlns:a16="http://schemas.microsoft.com/office/drawing/2014/main" id="{98E51CA3-4520-4761-92F1-373205BCA91B}"/>
            </a:ext>
          </a:extLst>
        </xdr:cNvPr>
        <xdr:cNvSpPr txBox="1"/>
      </xdr:nvSpPr>
      <xdr:spPr>
        <a:xfrm>
          <a:off x="93917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04" name="n_2mainValue【体育館・プール】&#10;一人当たり面積">
          <a:extLst>
            <a:ext uri="{FF2B5EF4-FFF2-40B4-BE49-F238E27FC236}">
              <a16:creationId xmlns:a16="http://schemas.microsoft.com/office/drawing/2014/main" id="{D5DF0702-6E77-45B6-A099-C5741C7641D1}"/>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23512</xdr:rowOff>
    </xdr:from>
    <xdr:ext cx="469744" cy="259045"/>
    <xdr:sp macro="" textlink="">
      <xdr:nvSpPr>
        <xdr:cNvPr id="205" name="n_3mainValue【体育館・プール】&#10;一人当たり面積">
          <a:extLst>
            <a:ext uri="{FF2B5EF4-FFF2-40B4-BE49-F238E27FC236}">
              <a16:creationId xmlns:a16="http://schemas.microsoft.com/office/drawing/2014/main" id="{5D91C56F-C68D-400F-B6DC-8B530588B2E7}"/>
            </a:ext>
          </a:extLst>
        </xdr:cNvPr>
        <xdr:cNvSpPr txBox="1"/>
      </xdr:nvSpPr>
      <xdr:spPr>
        <a:xfrm>
          <a:off x="7626427" y="1031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19702</xdr:rowOff>
    </xdr:from>
    <xdr:ext cx="469744" cy="259045"/>
    <xdr:sp macro="" textlink="">
      <xdr:nvSpPr>
        <xdr:cNvPr id="206" name="n_4mainValue【体育館・プール】&#10;一人当たり面積">
          <a:extLst>
            <a:ext uri="{FF2B5EF4-FFF2-40B4-BE49-F238E27FC236}">
              <a16:creationId xmlns:a16="http://schemas.microsoft.com/office/drawing/2014/main" id="{A477E274-3A1B-4ABF-BFC8-E716FC546458}"/>
            </a:ext>
          </a:extLst>
        </xdr:cNvPr>
        <xdr:cNvSpPr txBox="1"/>
      </xdr:nvSpPr>
      <xdr:spPr>
        <a:xfrm>
          <a:off x="67374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a:extLst>
            <a:ext uri="{FF2B5EF4-FFF2-40B4-BE49-F238E27FC236}">
              <a16:creationId xmlns:a16="http://schemas.microsoft.com/office/drawing/2014/main" id="{F96BD0CD-1E2C-41AD-8D95-84DC665E774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a:extLst>
            <a:ext uri="{FF2B5EF4-FFF2-40B4-BE49-F238E27FC236}">
              <a16:creationId xmlns:a16="http://schemas.microsoft.com/office/drawing/2014/main" id="{82509086-7A0A-4DEB-BC40-053E1E0C83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a:extLst>
            <a:ext uri="{FF2B5EF4-FFF2-40B4-BE49-F238E27FC236}">
              <a16:creationId xmlns:a16="http://schemas.microsoft.com/office/drawing/2014/main" id="{5E0CDEC7-C49E-41BB-8A55-ED90AD7CFB7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a:extLst>
            <a:ext uri="{FF2B5EF4-FFF2-40B4-BE49-F238E27FC236}">
              <a16:creationId xmlns:a16="http://schemas.microsoft.com/office/drawing/2014/main" id="{980E8CD7-96C4-4C27-AA91-A85F5762BA3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a:extLst>
            <a:ext uri="{FF2B5EF4-FFF2-40B4-BE49-F238E27FC236}">
              <a16:creationId xmlns:a16="http://schemas.microsoft.com/office/drawing/2014/main" id="{1C4E0DA4-207E-4755-95CE-E8540F7CF05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a:extLst>
            <a:ext uri="{FF2B5EF4-FFF2-40B4-BE49-F238E27FC236}">
              <a16:creationId xmlns:a16="http://schemas.microsoft.com/office/drawing/2014/main" id="{AE1FB6C4-A85E-4E67-8C3F-0FC84F73A6B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a:extLst>
            <a:ext uri="{FF2B5EF4-FFF2-40B4-BE49-F238E27FC236}">
              <a16:creationId xmlns:a16="http://schemas.microsoft.com/office/drawing/2014/main" id="{F98DF492-082E-4C5E-AA01-7925142FF82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a:extLst>
            <a:ext uri="{FF2B5EF4-FFF2-40B4-BE49-F238E27FC236}">
              <a16:creationId xmlns:a16="http://schemas.microsoft.com/office/drawing/2014/main" id="{BF60FDC7-1F9B-4466-9510-907C8128ABF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a:extLst>
            <a:ext uri="{FF2B5EF4-FFF2-40B4-BE49-F238E27FC236}">
              <a16:creationId xmlns:a16="http://schemas.microsoft.com/office/drawing/2014/main" id="{BAEABD23-2107-4BB3-8A2F-8AE8208992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a:extLst>
            <a:ext uri="{FF2B5EF4-FFF2-40B4-BE49-F238E27FC236}">
              <a16:creationId xmlns:a16="http://schemas.microsoft.com/office/drawing/2014/main" id="{3581739D-E072-437B-BF4E-85BEA68ECF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7" name="テキスト ボックス 216">
          <a:extLst>
            <a:ext uri="{FF2B5EF4-FFF2-40B4-BE49-F238E27FC236}">
              <a16:creationId xmlns:a16="http://schemas.microsoft.com/office/drawing/2014/main" id="{99EB3F90-5805-447A-8D1F-65867E0110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a:extLst>
            <a:ext uri="{FF2B5EF4-FFF2-40B4-BE49-F238E27FC236}">
              <a16:creationId xmlns:a16="http://schemas.microsoft.com/office/drawing/2014/main" id="{71E44066-E4E7-4C52-9C44-9EA9A6C199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19" name="テキスト ボックス 218">
          <a:extLst>
            <a:ext uri="{FF2B5EF4-FFF2-40B4-BE49-F238E27FC236}">
              <a16:creationId xmlns:a16="http://schemas.microsoft.com/office/drawing/2014/main" id="{9184DCE6-5C1C-494E-9460-0D5D5AA3D01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a:extLst>
            <a:ext uri="{FF2B5EF4-FFF2-40B4-BE49-F238E27FC236}">
              <a16:creationId xmlns:a16="http://schemas.microsoft.com/office/drawing/2014/main" id="{55D28295-40AE-4500-BB1E-E58EF830826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a:extLst>
            <a:ext uri="{FF2B5EF4-FFF2-40B4-BE49-F238E27FC236}">
              <a16:creationId xmlns:a16="http://schemas.microsoft.com/office/drawing/2014/main" id="{B5AE1784-EA8C-4A90-99AC-AE0A8DED093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a:extLst>
            <a:ext uri="{FF2B5EF4-FFF2-40B4-BE49-F238E27FC236}">
              <a16:creationId xmlns:a16="http://schemas.microsoft.com/office/drawing/2014/main" id="{FF8BE67C-A781-42D8-965B-0D86D9500FC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a:extLst>
            <a:ext uri="{FF2B5EF4-FFF2-40B4-BE49-F238E27FC236}">
              <a16:creationId xmlns:a16="http://schemas.microsoft.com/office/drawing/2014/main" id="{821E7E48-8570-4751-BB6F-B72C029D29A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a:extLst>
            <a:ext uri="{FF2B5EF4-FFF2-40B4-BE49-F238E27FC236}">
              <a16:creationId xmlns:a16="http://schemas.microsoft.com/office/drawing/2014/main" id="{9B91F21B-9B75-4C9D-9DCD-67558153D0A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a:extLst>
            <a:ext uri="{FF2B5EF4-FFF2-40B4-BE49-F238E27FC236}">
              <a16:creationId xmlns:a16="http://schemas.microsoft.com/office/drawing/2014/main" id="{E9B0924C-F63E-4274-B575-E31E6A93CA0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a:extLst>
            <a:ext uri="{FF2B5EF4-FFF2-40B4-BE49-F238E27FC236}">
              <a16:creationId xmlns:a16="http://schemas.microsoft.com/office/drawing/2014/main" id="{FFD90D14-5883-4E00-B89C-CF694BD408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a:extLst>
            <a:ext uri="{FF2B5EF4-FFF2-40B4-BE49-F238E27FC236}">
              <a16:creationId xmlns:a16="http://schemas.microsoft.com/office/drawing/2014/main" id="{4BF5DCCC-7075-4AF3-B508-51304040B42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a:extLst>
            <a:ext uri="{FF2B5EF4-FFF2-40B4-BE49-F238E27FC236}">
              <a16:creationId xmlns:a16="http://schemas.microsoft.com/office/drawing/2014/main" id="{0E633694-A928-4AE7-87C1-EA25BBD9FA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29" name="テキスト ボックス 228">
          <a:extLst>
            <a:ext uri="{FF2B5EF4-FFF2-40B4-BE49-F238E27FC236}">
              <a16:creationId xmlns:a16="http://schemas.microsoft.com/office/drawing/2014/main" id="{A57FE0F5-C9CF-445E-939E-6D672E6D47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a:extLst>
            <a:ext uri="{FF2B5EF4-FFF2-40B4-BE49-F238E27FC236}">
              <a16:creationId xmlns:a16="http://schemas.microsoft.com/office/drawing/2014/main" id="{4753F3D9-68CB-4086-9500-FE898DF69C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31" name="直線コネクタ 230">
          <a:extLst>
            <a:ext uri="{FF2B5EF4-FFF2-40B4-BE49-F238E27FC236}">
              <a16:creationId xmlns:a16="http://schemas.microsoft.com/office/drawing/2014/main" id="{F43FEA65-8694-4C57-A519-4D8109AC344D}"/>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2" name="【福祉施設】&#10;有形固定資産減価償却率最小値テキスト">
          <a:extLst>
            <a:ext uri="{FF2B5EF4-FFF2-40B4-BE49-F238E27FC236}">
              <a16:creationId xmlns:a16="http://schemas.microsoft.com/office/drawing/2014/main" id="{0C86E32D-FED6-4F1D-B092-70D05E1D77C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3" name="直線コネクタ 232">
          <a:extLst>
            <a:ext uri="{FF2B5EF4-FFF2-40B4-BE49-F238E27FC236}">
              <a16:creationId xmlns:a16="http://schemas.microsoft.com/office/drawing/2014/main" id="{576A3028-D317-437F-BDC2-50DF4B1F70E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34" name="【福祉施設】&#10;有形固定資産減価償却率最大値テキスト">
          <a:extLst>
            <a:ext uri="{FF2B5EF4-FFF2-40B4-BE49-F238E27FC236}">
              <a16:creationId xmlns:a16="http://schemas.microsoft.com/office/drawing/2014/main" id="{BE8D848F-A483-47FD-B540-91CF01CA58A1}"/>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35" name="直線コネクタ 234">
          <a:extLst>
            <a:ext uri="{FF2B5EF4-FFF2-40B4-BE49-F238E27FC236}">
              <a16:creationId xmlns:a16="http://schemas.microsoft.com/office/drawing/2014/main" id="{B1EB0278-6EE6-442C-9AD3-BE363DD1327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36" name="【福祉施設】&#10;有形固定資産減価償却率平均値テキスト">
          <a:extLst>
            <a:ext uri="{FF2B5EF4-FFF2-40B4-BE49-F238E27FC236}">
              <a16:creationId xmlns:a16="http://schemas.microsoft.com/office/drawing/2014/main" id="{CBED6CB6-77DD-4119-ACB4-1D32FE15C9DD}"/>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37" name="フローチャート: 判断 236">
          <a:extLst>
            <a:ext uri="{FF2B5EF4-FFF2-40B4-BE49-F238E27FC236}">
              <a16:creationId xmlns:a16="http://schemas.microsoft.com/office/drawing/2014/main" id="{BBFDCD12-6DA2-4ACD-A866-C0EE483A794B}"/>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38" name="フローチャート: 判断 237">
          <a:extLst>
            <a:ext uri="{FF2B5EF4-FFF2-40B4-BE49-F238E27FC236}">
              <a16:creationId xmlns:a16="http://schemas.microsoft.com/office/drawing/2014/main" id="{B896781F-5D4F-4C96-A21B-ACD308707448}"/>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74313</xdr:rowOff>
    </xdr:from>
    <xdr:ext cx="405111" cy="259045"/>
    <xdr:sp macro="" textlink="">
      <xdr:nvSpPr>
        <xdr:cNvPr id="239" name="n_1aveValue【福祉施設】&#10;有形固定資産減価償却率">
          <a:extLst>
            <a:ext uri="{FF2B5EF4-FFF2-40B4-BE49-F238E27FC236}">
              <a16:creationId xmlns:a16="http://schemas.microsoft.com/office/drawing/2014/main" id="{2E1B3A38-2224-4BA3-9245-B7FCD871862E}"/>
            </a:ext>
          </a:extLst>
        </xdr:cNvPr>
        <xdr:cNvSpPr txBox="1"/>
      </xdr:nvSpPr>
      <xdr:spPr>
        <a:xfrm>
          <a:off x="3582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132080</xdr:rowOff>
    </xdr:from>
    <xdr:to>
      <xdr:col>15</xdr:col>
      <xdr:colOff>101600</xdr:colOff>
      <xdr:row>82</xdr:row>
      <xdr:rowOff>62230</xdr:rowOff>
    </xdr:to>
    <xdr:sp macro="" textlink="">
      <xdr:nvSpPr>
        <xdr:cNvPr id="240" name="フローチャート: 判断 239">
          <a:extLst>
            <a:ext uri="{FF2B5EF4-FFF2-40B4-BE49-F238E27FC236}">
              <a16:creationId xmlns:a16="http://schemas.microsoft.com/office/drawing/2014/main" id="{FD6DE70F-EC07-4F74-AD8D-70AFDDCEDE6B}"/>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53357</xdr:rowOff>
    </xdr:from>
    <xdr:ext cx="405111" cy="259045"/>
    <xdr:sp macro="" textlink="">
      <xdr:nvSpPr>
        <xdr:cNvPr id="241" name="n_2aveValue【福祉施設】&#10;有形固定資産減価償却率">
          <a:extLst>
            <a:ext uri="{FF2B5EF4-FFF2-40B4-BE49-F238E27FC236}">
              <a16:creationId xmlns:a16="http://schemas.microsoft.com/office/drawing/2014/main" id="{7589CF52-ADA8-4BCF-A376-5F0FC9483D33}"/>
            </a:ext>
          </a:extLst>
        </xdr:cNvPr>
        <xdr:cNvSpPr txBox="1"/>
      </xdr:nvSpPr>
      <xdr:spPr>
        <a:xfrm>
          <a:off x="2705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116839</xdr:rowOff>
    </xdr:from>
    <xdr:to>
      <xdr:col>10</xdr:col>
      <xdr:colOff>165100</xdr:colOff>
      <xdr:row>82</xdr:row>
      <xdr:rowOff>46989</xdr:rowOff>
    </xdr:to>
    <xdr:sp macro="" textlink="">
      <xdr:nvSpPr>
        <xdr:cNvPr id="242" name="フローチャート: 判断 241">
          <a:extLst>
            <a:ext uri="{FF2B5EF4-FFF2-40B4-BE49-F238E27FC236}">
              <a16:creationId xmlns:a16="http://schemas.microsoft.com/office/drawing/2014/main" id="{BCCD6D51-4CF8-41BB-8F72-CB95C3E2604D}"/>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38116</xdr:rowOff>
    </xdr:from>
    <xdr:ext cx="405111" cy="259045"/>
    <xdr:sp macro="" textlink="">
      <xdr:nvSpPr>
        <xdr:cNvPr id="243" name="n_3aveValue【福祉施設】&#10;有形固定資産減価償却率">
          <a:extLst>
            <a:ext uri="{FF2B5EF4-FFF2-40B4-BE49-F238E27FC236}">
              <a16:creationId xmlns:a16="http://schemas.microsoft.com/office/drawing/2014/main" id="{70A20928-1307-4578-8083-5EF1A11B0DDA}"/>
            </a:ext>
          </a:extLst>
        </xdr:cNvPr>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86361</xdr:rowOff>
    </xdr:from>
    <xdr:to>
      <xdr:col>6</xdr:col>
      <xdr:colOff>38100</xdr:colOff>
      <xdr:row>82</xdr:row>
      <xdr:rowOff>16511</xdr:rowOff>
    </xdr:to>
    <xdr:sp macro="" textlink="">
      <xdr:nvSpPr>
        <xdr:cNvPr id="244" name="フローチャート: 判断 243">
          <a:extLst>
            <a:ext uri="{FF2B5EF4-FFF2-40B4-BE49-F238E27FC236}">
              <a16:creationId xmlns:a16="http://schemas.microsoft.com/office/drawing/2014/main" id="{F431F9FF-CD2A-475A-AB91-4B44F64C57AE}"/>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33038</xdr:rowOff>
    </xdr:from>
    <xdr:ext cx="405111" cy="259045"/>
    <xdr:sp macro="" textlink="">
      <xdr:nvSpPr>
        <xdr:cNvPr id="245" name="n_4aveValue【福祉施設】&#10;有形固定資産減価償却率">
          <a:extLst>
            <a:ext uri="{FF2B5EF4-FFF2-40B4-BE49-F238E27FC236}">
              <a16:creationId xmlns:a16="http://schemas.microsoft.com/office/drawing/2014/main" id="{E06DC8BF-E059-4438-91AC-53CC3A3764E2}"/>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A5E0963-D78D-4A5C-B9CA-7517AA1B3D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FFA4D7CA-7D6F-49D7-A8B5-7C5B9A1F121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CF21659C-CF63-422A-8EA5-5FCA04D9A8B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6F193CA4-61CA-48DA-97BD-3B8B406E16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32340FFB-FBC6-4368-9D63-CA8CC8B6D7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34925</xdr:rowOff>
    </xdr:from>
    <xdr:to>
      <xdr:col>24</xdr:col>
      <xdr:colOff>114300</xdr:colOff>
      <xdr:row>81</xdr:row>
      <xdr:rowOff>136525</xdr:rowOff>
    </xdr:to>
    <xdr:sp macro="" textlink="">
      <xdr:nvSpPr>
        <xdr:cNvPr id="251" name="楕円 250">
          <a:extLst>
            <a:ext uri="{FF2B5EF4-FFF2-40B4-BE49-F238E27FC236}">
              <a16:creationId xmlns:a16="http://schemas.microsoft.com/office/drawing/2014/main" id="{C3225A66-A802-4497-AA0B-0A2DBC253C80}"/>
            </a:ext>
          </a:extLst>
        </xdr:cNvPr>
        <xdr:cNvSpPr/>
      </xdr:nvSpPr>
      <xdr:spPr>
        <a:xfrm>
          <a:off x="4584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57802</xdr:rowOff>
    </xdr:from>
    <xdr:ext cx="405111" cy="259045"/>
    <xdr:sp macro="" textlink="">
      <xdr:nvSpPr>
        <xdr:cNvPr id="252" name="【福祉施設】&#10;有形固定資産減価償却率該当値テキスト">
          <a:extLst>
            <a:ext uri="{FF2B5EF4-FFF2-40B4-BE49-F238E27FC236}">
              <a16:creationId xmlns:a16="http://schemas.microsoft.com/office/drawing/2014/main" id="{2BB9FEC9-0F1B-417A-A36A-292663E0AC3C}"/>
            </a:ext>
          </a:extLst>
        </xdr:cNvPr>
        <xdr:cNvSpPr txBox="1"/>
      </xdr:nvSpPr>
      <xdr:spPr>
        <a:xfrm>
          <a:off x="467360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253" name="楕円 252">
          <a:extLst>
            <a:ext uri="{FF2B5EF4-FFF2-40B4-BE49-F238E27FC236}">
              <a16:creationId xmlns:a16="http://schemas.microsoft.com/office/drawing/2014/main" id="{5253F38C-535C-4B6E-9E9F-E5A3CE341849}"/>
            </a:ext>
          </a:extLst>
        </xdr:cNvPr>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47625</xdr:rowOff>
    </xdr:from>
    <xdr:to>
      <xdr:col>24</xdr:col>
      <xdr:colOff>63500</xdr:colOff>
      <xdr:row>81</xdr:row>
      <xdr:rowOff>85725</xdr:rowOff>
    </xdr:to>
    <xdr:cxnSp macro="">
      <xdr:nvCxnSpPr>
        <xdr:cNvPr id="254" name="直線コネクタ 253">
          <a:extLst>
            <a:ext uri="{FF2B5EF4-FFF2-40B4-BE49-F238E27FC236}">
              <a16:creationId xmlns:a16="http://schemas.microsoft.com/office/drawing/2014/main" id="{A56BCA84-968F-4174-8C16-F13D652F94EE}"/>
            </a:ext>
          </a:extLst>
        </xdr:cNvPr>
        <xdr:cNvCxnSpPr/>
      </xdr:nvCxnSpPr>
      <xdr:spPr>
        <a:xfrm>
          <a:off x="3797300" y="13935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楕円 254">
          <a:extLst>
            <a:ext uri="{FF2B5EF4-FFF2-40B4-BE49-F238E27FC236}">
              <a16:creationId xmlns:a16="http://schemas.microsoft.com/office/drawing/2014/main" id="{658D44FF-D8A7-4F88-A06B-BA9B0A716102}"/>
            </a:ext>
          </a:extLst>
        </xdr:cNvPr>
        <xdr:cNvSpPr/>
      </xdr:nvSpPr>
      <xdr:spPr>
        <a:xfrm>
          <a:off x="2857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47625</xdr:rowOff>
    </xdr:to>
    <xdr:cxnSp macro="">
      <xdr:nvCxnSpPr>
        <xdr:cNvPr id="256" name="直線コネクタ 255">
          <a:extLst>
            <a:ext uri="{FF2B5EF4-FFF2-40B4-BE49-F238E27FC236}">
              <a16:creationId xmlns:a16="http://schemas.microsoft.com/office/drawing/2014/main" id="{7D615457-FD30-4D7C-86B7-D679A936C242}"/>
            </a:ext>
          </a:extLst>
        </xdr:cNvPr>
        <xdr:cNvCxnSpPr/>
      </xdr:nvCxnSpPr>
      <xdr:spPr>
        <a:xfrm>
          <a:off x="2908300" y="138950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257" name="楕円 256">
          <a:extLst>
            <a:ext uri="{FF2B5EF4-FFF2-40B4-BE49-F238E27FC236}">
              <a16:creationId xmlns:a16="http://schemas.microsoft.com/office/drawing/2014/main" id="{C3EBCCE6-15F7-47E6-9B7A-E752273F2777}"/>
            </a:ext>
          </a:extLst>
        </xdr:cNvPr>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7620</xdr:rowOff>
    </xdr:to>
    <xdr:cxnSp macro="">
      <xdr:nvCxnSpPr>
        <xdr:cNvPr id="258" name="直線コネクタ 257">
          <a:extLst>
            <a:ext uri="{FF2B5EF4-FFF2-40B4-BE49-F238E27FC236}">
              <a16:creationId xmlns:a16="http://schemas.microsoft.com/office/drawing/2014/main" id="{DE41B8A7-0CAE-4A5E-9C20-3844D6ED854E}"/>
            </a:ext>
          </a:extLst>
        </xdr:cNvPr>
        <xdr:cNvCxnSpPr/>
      </xdr:nvCxnSpPr>
      <xdr:spPr>
        <a:xfrm>
          <a:off x="2019300" y="13856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114952</xdr:rowOff>
    </xdr:from>
    <xdr:ext cx="405111" cy="259045"/>
    <xdr:sp macro="" textlink="">
      <xdr:nvSpPr>
        <xdr:cNvPr id="259" name="n_1mainValue【福祉施設】&#10;有形固定資産減価償却率">
          <a:extLst>
            <a:ext uri="{FF2B5EF4-FFF2-40B4-BE49-F238E27FC236}">
              <a16:creationId xmlns:a16="http://schemas.microsoft.com/office/drawing/2014/main" id="{4552E189-8C59-41BF-9662-00960913C51B}"/>
            </a:ext>
          </a:extLst>
        </xdr:cNvPr>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60" name="n_2mainValue【福祉施設】&#10;有形固定資産減価償却率">
          <a:extLst>
            <a:ext uri="{FF2B5EF4-FFF2-40B4-BE49-F238E27FC236}">
              <a16:creationId xmlns:a16="http://schemas.microsoft.com/office/drawing/2014/main" id="{392626CC-86F7-4572-98DC-FC13B5203A68}"/>
            </a:ext>
          </a:extLst>
        </xdr:cNvPr>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261" name="n_3mainValue【福祉施設】&#10;有形固定資産減価償却率">
          <a:extLst>
            <a:ext uri="{FF2B5EF4-FFF2-40B4-BE49-F238E27FC236}">
              <a16:creationId xmlns:a16="http://schemas.microsoft.com/office/drawing/2014/main" id="{F98FC9AC-076D-4B1E-897A-13E6A1C36457}"/>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5EBA10F0-4982-4266-A843-427AA4BC60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6367B1CD-013A-4A95-87B8-B1BB7D92672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DC27484A-C5C0-41C0-916E-0E470B39BB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56705E47-6A8D-420B-A807-34C38B9820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A8070DC4-5AE6-4C18-99A4-0C921DA031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6DC95A58-BCF0-44C5-AB9A-3BCA56A397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208D25A0-440A-471E-9051-7E35E931983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E5761698-36C2-41E0-8DC1-4254B3017BB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8568BD3B-3F61-4BE8-ABE1-A945384927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31C63082-D195-4FBA-928D-D9269B19E7A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2" name="直線コネクタ 271">
          <a:extLst>
            <a:ext uri="{FF2B5EF4-FFF2-40B4-BE49-F238E27FC236}">
              <a16:creationId xmlns:a16="http://schemas.microsoft.com/office/drawing/2014/main" id="{6655E215-DAAC-4E80-9319-0559D9F51BA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C9A16948-C96E-4D52-A462-1E2B8BA724C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4" name="直線コネクタ 273">
          <a:extLst>
            <a:ext uri="{FF2B5EF4-FFF2-40B4-BE49-F238E27FC236}">
              <a16:creationId xmlns:a16="http://schemas.microsoft.com/office/drawing/2014/main" id="{0BA69E36-6708-4914-80DD-D2B526244D9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5" name="テキスト ボックス 274">
          <a:extLst>
            <a:ext uri="{FF2B5EF4-FFF2-40B4-BE49-F238E27FC236}">
              <a16:creationId xmlns:a16="http://schemas.microsoft.com/office/drawing/2014/main" id="{3C0D53F1-90AC-4965-AE7A-D27F88150FC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6" name="直線コネクタ 275">
          <a:extLst>
            <a:ext uri="{FF2B5EF4-FFF2-40B4-BE49-F238E27FC236}">
              <a16:creationId xmlns:a16="http://schemas.microsoft.com/office/drawing/2014/main" id="{6DA755B9-8068-4F3D-B592-1F1A65D9252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7" name="テキスト ボックス 276">
          <a:extLst>
            <a:ext uri="{FF2B5EF4-FFF2-40B4-BE49-F238E27FC236}">
              <a16:creationId xmlns:a16="http://schemas.microsoft.com/office/drawing/2014/main" id="{E999310F-4BD3-41C5-A453-1455F2627C8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8" name="直線コネクタ 277">
          <a:extLst>
            <a:ext uri="{FF2B5EF4-FFF2-40B4-BE49-F238E27FC236}">
              <a16:creationId xmlns:a16="http://schemas.microsoft.com/office/drawing/2014/main" id="{3DAE4F4A-67EB-44F3-89EE-7A6C28E1130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9" name="テキスト ボックス 278">
          <a:extLst>
            <a:ext uri="{FF2B5EF4-FFF2-40B4-BE49-F238E27FC236}">
              <a16:creationId xmlns:a16="http://schemas.microsoft.com/office/drawing/2014/main" id="{2CCE5B28-55DA-47BD-A5D0-768C515BFED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a:extLst>
            <a:ext uri="{FF2B5EF4-FFF2-40B4-BE49-F238E27FC236}">
              <a16:creationId xmlns:a16="http://schemas.microsoft.com/office/drawing/2014/main" id="{9895306D-E151-4BFD-BEF6-A92D5A3E2E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a:extLst>
            <a:ext uri="{FF2B5EF4-FFF2-40B4-BE49-F238E27FC236}">
              <a16:creationId xmlns:a16="http://schemas.microsoft.com/office/drawing/2014/main" id="{C58B23C3-E109-46E6-A78B-7FE5C148FEE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a:extLst>
            <a:ext uri="{FF2B5EF4-FFF2-40B4-BE49-F238E27FC236}">
              <a16:creationId xmlns:a16="http://schemas.microsoft.com/office/drawing/2014/main" id="{7598F689-5789-45A4-B758-16CA10FB57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83" name="直線コネクタ 282">
          <a:extLst>
            <a:ext uri="{FF2B5EF4-FFF2-40B4-BE49-F238E27FC236}">
              <a16:creationId xmlns:a16="http://schemas.microsoft.com/office/drawing/2014/main" id="{A7EF53A4-AAD5-4434-A60A-914A241B2C0D}"/>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4" name="【福祉施設】&#10;一人当たり面積最小値テキスト">
          <a:extLst>
            <a:ext uri="{FF2B5EF4-FFF2-40B4-BE49-F238E27FC236}">
              <a16:creationId xmlns:a16="http://schemas.microsoft.com/office/drawing/2014/main" id="{9BBBE1EE-BBAF-44B2-AD07-A8FC9B31747C}"/>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5" name="直線コネクタ 284">
          <a:extLst>
            <a:ext uri="{FF2B5EF4-FFF2-40B4-BE49-F238E27FC236}">
              <a16:creationId xmlns:a16="http://schemas.microsoft.com/office/drawing/2014/main" id="{20078455-F65B-43D3-9908-928B5ED04DCF}"/>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86" name="【福祉施設】&#10;一人当たり面積最大値テキスト">
          <a:extLst>
            <a:ext uri="{FF2B5EF4-FFF2-40B4-BE49-F238E27FC236}">
              <a16:creationId xmlns:a16="http://schemas.microsoft.com/office/drawing/2014/main" id="{D390688D-D4A6-4404-B671-5F1E362E801A}"/>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87" name="直線コネクタ 286">
          <a:extLst>
            <a:ext uri="{FF2B5EF4-FFF2-40B4-BE49-F238E27FC236}">
              <a16:creationId xmlns:a16="http://schemas.microsoft.com/office/drawing/2014/main" id="{B95DC149-6909-4607-8DD8-9135C6593DCF}"/>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88" name="【福祉施設】&#10;一人当たり面積平均値テキスト">
          <a:extLst>
            <a:ext uri="{FF2B5EF4-FFF2-40B4-BE49-F238E27FC236}">
              <a16:creationId xmlns:a16="http://schemas.microsoft.com/office/drawing/2014/main" id="{C1897B01-2C53-4B0E-86E0-11E638992D6A}"/>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89" name="フローチャート: 判断 288">
          <a:extLst>
            <a:ext uri="{FF2B5EF4-FFF2-40B4-BE49-F238E27FC236}">
              <a16:creationId xmlns:a16="http://schemas.microsoft.com/office/drawing/2014/main" id="{FD4F025C-0E6E-468C-9F61-3ECA2601E132}"/>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90" name="フローチャート: 判断 289">
          <a:extLst>
            <a:ext uri="{FF2B5EF4-FFF2-40B4-BE49-F238E27FC236}">
              <a16:creationId xmlns:a16="http://schemas.microsoft.com/office/drawing/2014/main" id="{9D0A5E0C-340D-49B1-8F79-6DEA7CD28D67}"/>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64279</xdr:rowOff>
    </xdr:from>
    <xdr:ext cx="469744" cy="259045"/>
    <xdr:sp macro="" textlink="">
      <xdr:nvSpPr>
        <xdr:cNvPr id="291" name="n_1aveValue【福祉施設】&#10;一人当たり面積">
          <a:extLst>
            <a:ext uri="{FF2B5EF4-FFF2-40B4-BE49-F238E27FC236}">
              <a16:creationId xmlns:a16="http://schemas.microsoft.com/office/drawing/2014/main" id="{E7D69711-7A86-4B5B-BF6E-E49685BC72CE}"/>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108458</xdr:rowOff>
    </xdr:from>
    <xdr:to>
      <xdr:col>46</xdr:col>
      <xdr:colOff>38100</xdr:colOff>
      <xdr:row>84</xdr:row>
      <xdr:rowOff>38608</xdr:rowOff>
    </xdr:to>
    <xdr:sp macro="" textlink="">
      <xdr:nvSpPr>
        <xdr:cNvPr id="292" name="フローチャート: 判断 291">
          <a:extLst>
            <a:ext uri="{FF2B5EF4-FFF2-40B4-BE49-F238E27FC236}">
              <a16:creationId xmlns:a16="http://schemas.microsoft.com/office/drawing/2014/main" id="{16DBAC93-5A29-4F08-B15C-BDADA8A31489}"/>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55135</xdr:rowOff>
    </xdr:from>
    <xdr:ext cx="469744" cy="259045"/>
    <xdr:sp macro="" textlink="">
      <xdr:nvSpPr>
        <xdr:cNvPr id="293" name="n_2aveValue【福祉施設】&#10;一人当たり面積">
          <a:extLst>
            <a:ext uri="{FF2B5EF4-FFF2-40B4-BE49-F238E27FC236}">
              <a16:creationId xmlns:a16="http://schemas.microsoft.com/office/drawing/2014/main" id="{12B6A6AD-E4D5-4732-A7CE-CEB3F3FE26FE}"/>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90170</xdr:rowOff>
    </xdr:from>
    <xdr:to>
      <xdr:col>41</xdr:col>
      <xdr:colOff>101600</xdr:colOff>
      <xdr:row>84</xdr:row>
      <xdr:rowOff>20320</xdr:rowOff>
    </xdr:to>
    <xdr:sp macro="" textlink="">
      <xdr:nvSpPr>
        <xdr:cNvPr id="294" name="フローチャート: 判断 293">
          <a:extLst>
            <a:ext uri="{FF2B5EF4-FFF2-40B4-BE49-F238E27FC236}">
              <a16:creationId xmlns:a16="http://schemas.microsoft.com/office/drawing/2014/main" id="{F2E06332-0104-4FFA-B9FA-49F272CE5093}"/>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36847</xdr:rowOff>
    </xdr:from>
    <xdr:ext cx="469744" cy="259045"/>
    <xdr:sp macro="" textlink="">
      <xdr:nvSpPr>
        <xdr:cNvPr id="295" name="n_3aveValue【福祉施設】&#10;一人当たり面積">
          <a:extLst>
            <a:ext uri="{FF2B5EF4-FFF2-40B4-BE49-F238E27FC236}">
              <a16:creationId xmlns:a16="http://schemas.microsoft.com/office/drawing/2014/main" id="{5CACC4C0-C510-4F54-9DFA-2CCAEC710D31}"/>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85598</xdr:rowOff>
    </xdr:from>
    <xdr:to>
      <xdr:col>36</xdr:col>
      <xdr:colOff>165100</xdr:colOff>
      <xdr:row>84</xdr:row>
      <xdr:rowOff>15748</xdr:rowOff>
    </xdr:to>
    <xdr:sp macro="" textlink="">
      <xdr:nvSpPr>
        <xdr:cNvPr id="296" name="フローチャート: 判断 295">
          <a:extLst>
            <a:ext uri="{FF2B5EF4-FFF2-40B4-BE49-F238E27FC236}">
              <a16:creationId xmlns:a16="http://schemas.microsoft.com/office/drawing/2014/main" id="{7DC22B70-A4A9-4B96-B77F-BC7AC1AAC729}"/>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32275</xdr:rowOff>
    </xdr:from>
    <xdr:ext cx="469744" cy="259045"/>
    <xdr:sp macro="" textlink="">
      <xdr:nvSpPr>
        <xdr:cNvPr id="297" name="n_4aveValue【福祉施設】&#10;一人当たり面積">
          <a:extLst>
            <a:ext uri="{FF2B5EF4-FFF2-40B4-BE49-F238E27FC236}">
              <a16:creationId xmlns:a16="http://schemas.microsoft.com/office/drawing/2014/main" id="{68FF2630-837C-47FC-ACEE-3D1BB0DCDBFC}"/>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7ABA2FE-74AF-4BF2-B56F-C141A6BDD3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7609E65-0A86-4636-9976-A477A152722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8875E20-4961-4362-B469-FFA244D199D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9E762F4-48C4-46D2-9DF3-6210F017458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C913A8A-8AAD-458D-B285-18B718D84E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03" name="楕円 302">
          <a:extLst>
            <a:ext uri="{FF2B5EF4-FFF2-40B4-BE49-F238E27FC236}">
              <a16:creationId xmlns:a16="http://schemas.microsoft.com/office/drawing/2014/main" id="{1522DC18-E5FA-4181-AE40-3B68CCD5EEF0}"/>
            </a:ext>
          </a:extLst>
        </xdr:cNvPr>
        <xdr:cNvSpPr/>
      </xdr:nvSpPr>
      <xdr:spPr>
        <a:xfrm>
          <a:off x="10426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141749</xdr:rowOff>
    </xdr:from>
    <xdr:ext cx="469744" cy="259045"/>
    <xdr:sp macro="" textlink="">
      <xdr:nvSpPr>
        <xdr:cNvPr id="304" name="【福祉施設】&#10;一人当たり面積該当値テキスト">
          <a:extLst>
            <a:ext uri="{FF2B5EF4-FFF2-40B4-BE49-F238E27FC236}">
              <a16:creationId xmlns:a16="http://schemas.microsoft.com/office/drawing/2014/main" id="{28D358C9-353A-4A34-8B01-810D8BA039F8}"/>
            </a:ext>
          </a:extLst>
        </xdr:cNvPr>
        <xdr:cNvSpPr txBox="1"/>
      </xdr:nvSpPr>
      <xdr:spPr>
        <a:xfrm>
          <a:off x="10515600"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154178</xdr:rowOff>
    </xdr:from>
    <xdr:to>
      <xdr:col>50</xdr:col>
      <xdr:colOff>165100</xdr:colOff>
      <xdr:row>84</xdr:row>
      <xdr:rowOff>84328</xdr:rowOff>
    </xdr:to>
    <xdr:sp macro="" textlink="">
      <xdr:nvSpPr>
        <xdr:cNvPr id="305" name="楕円 304">
          <a:extLst>
            <a:ext uri="{FF2B5EF4-FFF2-40B4-BE49-F238E27FC236}">
              <a16:creationId xmlns:a16="http://schemas.microsoft.com/office/drawing/2014/main" id="{FE1AD715-B6D3-4B3D-B1CA-14AEBAB126A1}"/>
            </a:ext>
          </a:extLst>
        </xdr:cNvPr>
        <xdr:cNvSpPr/>
      </xdr:nvSpPr>
      <xdr:spPr>
        <a:xfrm>
          <a:off x="9588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33528</xdr:rowOff>
    </xdr:from>
    <xdr:to>
      <xdr:col>55</xdr:col>
      <xdr:colOff>0</xdr:colOff>
      <xdr:row>84</xdr:row>
      <xdr:rowOff>42672</xdr:rowOff>
    </xdr:to>
    <xdr:cxnSp macro="">
      <xdr:nvCxnSpPr>
        <xdr:cNvPr id="306" name="直線コネクタ 305">
          <a:extLst>
            <a:ext uri="{FF2B5EF4-FFF2-40B4-BE49-F238E27FC236}">
              <a16:creationId xmlns:a16="http://schemas.microsoft.com/office/drawing/2014/main" id="{096DFC28-AF95-4E19-83AA-DBF2C2B9DFD4}"/>
            </a:ext>
          </a:extLst>
        </xdr:cNvPr>
        <xdr:cNvCxnSpPr/>
      </xdr:nvCxnSpPr>
      <xdr:spPr>
        <a:xfrm>
          <a:off x="9639300" y="14435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154178</xdr:rowOff>
    </xdr:from>
    <xdr:to>
      <xdr:col>46</xdr:col>
      <xdr:colOff>38100</xdr:colOff>
      <xdr:row>84</xdr:row>
      <xdr:rowOff>84328</xdr:rowOff>
    </xdr:to>
    <xdr:sp macro="" textlink="">
      <xdr:nvSpPr>
        <xdr:cNvPr id="307" name="楕円 306">
          <a:extLst>
            <a:ext uri="{FF2B5EF4-FFF2-40B4-BE49-F238E27FC236}">
              <a16:creationId xmlns:a16="http://schemas.microsoft.com/office/drawing/2014/main" id="{16AD234D-177B-4789-9B37-0E035227EEB2}"/>
            </a:ext>
          </a:extLst>
        </xdr:cNvPr>
        <xdr:cNvSpPr/>
      </xdr:nvSpPr>
      <xdr:spPr>
        <a:xfrm>
          <a:off x="8699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33528</xdr:rowOff>
    </xdr:from>
    <xdr:to>
      <xdr:col>50</xdr:col>
      <xdr:colOff>114300</xdr:colOff>
      <xdr:row>84</xdr:row>
      <xdr:rowOff>33528</xdr:rowOff>
    </xdr:to>
    <xdr:cxnSp macro="">
      <xdr:nvCxnSpPr>
        <xdr:cNvPr id="308" name="直線コネクタ 307">
          <a:extLst>
            <a:ext uri="{FF2B5EF4-FFF2-40B4-BE49-F238E27FC236}">
              <a16:creationId xmlns:a16="http://schemas.microsoft.com/office/drawing/2014/main" id="{9E29A941-A3CC-42C5-90E1-BAB6318DCD6C}"/>
            </a:ext>
          </a:extLst>
        </xdr:cNvPr>
        <xdr:cNvCxnSpPr/>
      </xdr:nvCxnSpPr>
      <xdr:spPr>
        <a:xfrm>
          <a:off x="8750300" y="1443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149606</xdr:rowOff>
    </xdr:from>
    <xdr:to>
      <xdr:col>41</xdr:col>
      <xdr:colOff>101600</xdr:colOff>
      <xdr:row>84</xdr:row>
      <xdr:rowOff>79756</xdr:rowOff>
    </xdr:to>
    <xdr:sp macro="" textlink="">
      <xdr:nvSpPr>
        <xdr:cNvPr id="309" name="楕円 308">
          <a:extLst>
            <a:ext uri="{FF2B5EF4-FFF2-40B4-BE49-F238E27FC236}">
              <a16:creationId xmlns:a16="http://schemas.microsoft.com/office/drawing/2014/main" id="{6FB1AE45-BE3C-4C13-8922-02748E8842A3}"/>
            </a:ext>
          </a:extLst>
        </xdr:cNvPr>
        <xdr:cNvSpPr/>
      </xdr:nvSpPr>
      <xdr:spPr>
        <a:xfrm>
          <a:off x="7810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28956</xdr:rowOff>
    </xdr:from>
    <xdr:to>
      <xdr:col>45</xdr:col>
      <xdr:colOff>177800</xdr:colOff>
      <xdr:row>84</xdr:row>
      <xdr:rowOff>33528</xdr:rowOff>
    </xdr:to>
    <xdr:cxnSp macro="">
      <xdr:nvCxnSpPr>
        <xdr:cNvPr id="310" name="直線コネクタ 309">
          <a:extLst>
            <a:ext uri="{FF2B5EF4-FFF2-40B4-BE49-F238E27FC236}">
              <a16:creationId xmlns:a16="http://schemas.microsoft.com/office/drawing/2014/main" id="{BB000CB7-02CD-4AB5-8C69-A8A84199B8BD}"/>
            </a:ext>
          </a:extLst>
        </xdr:cNvPr>
        <xdr:cNvCxnSpPr/>
      </xdr:nvCxnSpPr>
      <xdr:spPr>
        <a:xfrm>
          <a:off x="7861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75455</xdr:rowOff>
    </xdr:from>
    <xdr:ext cx="469744" cy="259045"/>
    <xdr:sp macro="" textlink="">
      <xdr:nvSpPr>
        <xdr:cNvPr id="311" name="n_1mainValue【福祉施設】&#10;一人当たり面積">
          <a:extLst>
            <a:ext uri="{FF2B5EF4-FFF2-40B4-BE49-F238E27FC236}">
              <a16:creationId xmlns:a16="http://schemas.microsoft.com/office/drawing/2014/main" id="{89B14C9B-944F-43B6-ACDF-5229146535CA}"/>
            </a:ext>
          </a:extLst>
        </xdr:cNvPr>
        <xdr:cNvSpPr txBox="1"/>
      </xdr:nvSpPr>
      <xdr:spPr>
        <a:xfrm>
          <a:off x="9391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75455</xdr:rowOff>
    </xdr:from>
    <xdr:ext cx="469744" cy="259045"/>
    <xdr:sp macro="" textlink="">
      <xdr:nvSpPr>
        <xdr:cNvPr id="312" name="n_2mainValue【福祉施設】&#10;一人当たり面積">
          <a:extLst>
            <a:ext uri="{FF2B5EF4-FFF2-40B4-BE49-F238E27FC236}">
              <a16:creationId xmlns:a16="http://schemas.microsoft.com/office/drawing/2014/main" id="{41DD58B1-3D72-4E94-BD0F-A6B5B4404D02}"/>
            </a:ext>
          </a:extLst>
        </xdr:cNvPr>
        <xdr:cNvSpPr txBox="1"/>
      </xdr:nvSpPr>
      <xdr:spPr>
        <a:xfrm>
          <a:off x="8515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70883</xdr:rowOff>
    </xdr:from>
    <xdr:ext cx="469744" cy="259045"/>
    <xdr:sp macro="" textlink="">
      <xdr:nvSpPr>
        <xdr:cNvPr id="313" name="n_3mainValue【福祉施設】&#10;一人当たり面積">
          <a:extLst>
            <a:ext uri="{FF2B5EF4-FFF2-40B4-BE49-F238E27FC236}">
              <a16:creationId xmlns:a16="http://schemas.microsoft.com/office/drawing/2014/main" id="{469A582A-9747-499B-8895-646C433E02FE}"/>
            </a:ext>
          </a:extLst>
        </xdr:cNvPr>
        <xdr:cNvSpPr txBox="1"/>
      </xdr:nvSpPr>
      <xdr:spPr>
        <a:xfrm>
          <a:off x="7626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FE89BCD9-5DB1-4742-8A6D-C9B1EE12F0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7D440573-EE02-4530-92E9-1B5D1E4DFE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E2838044-3A13-4A40-91AB-90FCEB9F03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5462ADD9-5591-4F24-86D3-3D7DE7139A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B1837C67-7E81-4E56-AFA6-06D1CE18575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E4B6FEE4-5EBC-4933-A989-0FF8980842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8C3B8A62-3494-4992-A163-D88170D469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65447023-F91A-4909-A6D2-E4D2AFE5617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F1C9C2C1-1E60-478C-8E09-C822692827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43D196E2-9EAD-44EF-BE47-7E27C9074B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80DE502A-2CE2-4BFC-947F-368F7F4594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7D980C2C-59A7-4BB5-9622-2829CA284D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544869E8-08F7-410C-8C04-03E77ECE2C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B06BC801-34FA-4477-926C-176EE7510E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D4970E96-3FB7-43AA-B1AF-4B302180A8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9891C983-5A4C-44A0-AFD4-BC47B59A944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B3A9F33A-EE96-40BB-AFB9-755CE81407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2AEF7EA6-83B6-4853-B1E4-AB070A60959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0D488C53-389F-4941-83FD-27F3E1F168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D634C528-6A98-4A93-914D-C83005A403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B7E2BB26-79A0-4C30-8BA8-7D31EF8D19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69A9D861-43B4-48DF-A670-DFA9AA05955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0514F68E-BF4D-4D68-AAB9-7AB7BC7DE3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73F9E7AE-BCAC-4B87-B11C-CE8A97896C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a:extLst>
            <a:ext uri="{FF2B5EF4-FFF2-40B4-BE49-F238E27FC236}">
              <a16:creationId xmlns:a16="http://schemas.microsoft.com/office/drawing/2014/main" id="{DE31401E-DD0C-41C0-AB8F-141293B240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a:extLst>
            <a:ext uri="{FF2B5EF4-FFF2-40B4-BE49-F238E27FC236}">
              <a16:creationId xmlns:a16="http://schemas.microsoft.com/office/drawing/2014/main" id="{C99D470B-DB56-4E7E-B96A-DDA74F0716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0" name="テキスト ボックス 339">
          <a:extLst>
            <a:ext uri="{FF2B5EF4-FFF2-40B4-BE49-F238E27FC236}">
              <a16:creationId xmlns:a16="http://schemas.microsoft.com/office/drawing/2014/main" id="{67FE64B1-1E4A-4EA0-AAB6-AF44B94DA03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a:extLst>
            <a:ext uri="{FF2B5EF4-FFF2-40B4-BE49-F238E27FC236}">
              <a16:creationId xmlns:a16="http://schemas.microsoft.com/office/drawing/2014/main" id="{0E379E24-DDBD-49AB-AD88-EF72247F035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2" name="テキスト ボックス 341">
          <a:extLst>
            <a:ext uri="{FF2B5EF4-FFF2-40B4-BE49-F238E27FC236}">
              <a16:creationId xmlns:a16="http://schemas.microsoft.com/office/drawing/2014/main" id="{58900E1F-C42C-4072-925B-C358603B826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a:extLst>
            <a:ext uri="{FF2B5EF4-FFF2-40B4-BE49-F238E27FC236}">
              <a16:creationId xmlns:a16="http://schemas.microsoft.com/office/drawing/2014/main" id="{24EA7CA1-BA24-46E5-A464-A82C9ABB27C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a:extLst>
            <a:ext uri="{FF2B5EF4-FFF2-40B4-BE49-F238E27FC236}">
              <a16:creationId xmlns:a16="http://schemas.microsoft.com/office/drawing/2014/main" id="{0141F755-BB09-41F7-BB8E-518859F877D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a:extLst>
            <a:ext uri="{FF2B5EF4-FFF2-40B4-BE49-F238E27FC236}">
              <a16:creationId xmlns:a16="http://schemas.microsoft.com/office/drawing/2014/main" id="{9B330138-C573-4B48-BCA4-E97613D646D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a:extLst>
            <a:ext uri="{FF2B5EF4-FFF2-40B4-BE49-F238E27FC236}">
              <a16:creationId xmlns:a16="http://schemas.microsoft.com/office/drawing/2014/main" id="{225BDEAF-0465-4FA0-B116-F2CE0C0EE41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a:extLst>
            <a:ext uri="{FF2B5EF4-FFF2-40B4-BE49-F238E27FC236}">
              <a16:creationId xmlns:a16="http://schemas.microsoft.com/office/drawing/2014/main" id="{BD2192E2-DD7D-4914-8944-E8ABA3E389A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a:extLst>
            <a:ext uri="{FF2B5EF4-FFF2-40B4-BE49-F238E27FC236}">
              <a16:creationId xmlns:a16="http://schemas.microsoft.com/office/drawing/2014/main" id="{C40C59C6-8F55-4869-AF27-15CFB277849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a:extLst>
            <a:ext uri="{FF2B5EF4-FFF2-40B4-BE49-F238E27FC236}">
              <a16:creationId xmlns:a16="http://schemas.microsoft.com/office/drawing/2014/main" id="{F4FF9C0B-66E4-4D33-A17C-C2EC66A039B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50" name="テキスト ボックス 349">
          <a:extLst>
            <a:ext uri="{FF2B5EF4-FFF2-40B4-BE49-F238E27FC236}">
              <a16:creationId xmlns:a16="http://schemas.microsoft.com/office/drawing/2014/main" id="{61F4695D-279C-404D-B11A-74143D0075C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C997059F-C295-4BAE-A36A-CAFA62A53B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一般廃棄物処理施設】&#10;有形固定資産減価償却率グラフ枠">
          <a:extLst>
            <a:ext uri="{FF2B5EF4-FFF2-40B4-BE49-F238E27FC236}">
              <a16:creationId xmlns:a16="http://schemas.microsoft.com/office/drawing/2014/main" id="{EDB04E84-46F8-4B6B-AE35-0D0365FF7E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43180</xdr:rowOff>
    </xdr:from>
    <xdr:to>
      <xdr:col>85</xdr:col>
      <xdr:colOff>126364</xdr:colOff>
      <xdr:row>40</xdr:row>
      <xdr:rowOff>127000</xdr:rowOff>
    </xdr:to>
    <xdr:cxnSp macro="">
      <xdr:nvCxnSpPr>
        <xdr:cNvPr id="353" name="直線コネクタ 352">
          <a:extLst>
            <a:ext uri="{FF2B5EF4-FFF2-40B4-BE49-F238E27FC236}">
              <a16:creationId xmlns:a16="http://schemas.microsoft.com/office/drawing/2014/main" id="{29CA9B6B-65B2-4606-AB2F-79860BA71B9F}"/>
            </a:ext>
          </a:extLst>
        </xdr:cNvPr>
        <xdr:cNvCxnSpPr/>
      </xdr:nvCxnSpPr>
      <xdr:spPr>
        <a:xfrm flipV="1">
          <a:off x="16318864" y="587248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54" name="【一般廃棄物処理施設】&#10;有形固定資産減価償却率最小値テキスト">
          <a:extLst>
            <a:ext uri="{FF2B5EF4-FFF2-40B4-BE49-F238E27FC236}">
              <a16:creationId xmlns:a16="http://schemas.microsoft.com/office/drawing/2014/main" id="{41D50C01-3BE3-4AEE-94A0-25E6BEF2DB34}"/>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55" name="直線コネクタ 354">
          <a:extLst>
            <a:ext uri="{FF2B5EF4-FFF2-40B4-BE49-F238E27FC236}">
              <a16:creationId xmlns:a16="http://schemas.microsoft.com/office/drawing/2014/main" id="{0C462918-29FD-4A48-80CD-94758DB89532}"/>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161307</xdr:rowOff>
    </xdr:from>
    <xdr:ext cx="405111" cy="259045"/>
    <xdr:sp macro="" textlink="">
      <xdr:nvSpPr>
        <xdr:cNvPr id="356" name="【一般廃棄物処理施設】&#10;有形固定資産減価償却率最大値テキスト">
          <a:extLst>
            <a:ext uri="{FF2B5EF4-FFF2-40B4-BE49-F238E27FC236}">
              <a16:creationId xmlns:a16="http://schemas.microsoft.com/office/drawing/2014/main" id="{9BC995C2-BB44-436F-ACFA-A9EC4E40EB5E}"/>
            </a:ext>
          </a:extLst>
        </xdr:cNvPr>
        <xdr:cNvSpPr txBox="1"/>
      </xdr:nvSpPr>
      <xdr:spPr>
        <a:xfrm>
          <a:off x="16357600" y="56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43180</xdr:rowOff>
    </xdr:from>
    <xdr:to>
      <xdr:col>86</xdr:col>
      <xdr:colOff>25400</xdr:colOff>
      <xdr:row>34</xdr:row>
      <xdr:rowOff>43180</xdr:rowOff>
    </xdr:to>
    <xdr:cxnSp macro="">
      <xdr:nvCxnSpPr>
        <xdr:cNvPr id="357" name="直線コネクタ 356">
          <a:extLst>
            <a:ext uri="{FF2B5EF4-FFF2-40B4-BE49-F238E27FC236}">
              <a16:creationId xmlns:a16="http://schemas.microsoft.com/office/drawing/2014/main" id="{8EB99C52-B52A-492B-8FA7-CB16CCE5130D}"/>
            </a:ext>
          </a:extLst>
        </xdr:cNvPr>
        <xdr:cNvCxnSpPr/>
      </xdr:nvCxnSpPr>
      <xdr:spPr>
        <a:xfrm>
          <a:off x="162306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74947</xdr:rowOff>
    </xdr:from>
    <xdr:ext cx="405111" cy="259045"/>
    <xdr:sp macro="" textlink="">
      <xdr:nvSpPr>
        <xdr:cNvPr id="358" name="【一般廃棄物処理施設】&#10;有形固定資産減価償却率平均値テキスト">
          <a:extLst>
            <a:ext uri="{FF2B5EF4-FFF2-40B4-BE49-F238E27FC236}">
              <a16:creationId xmlns:a16="http://schemas.microsoft.com/office/drawing/2014/main" id="{237B7A3B-2F7B-4909-BB4C-C20C3362427F}"/>
            </a:ext>
          </a:extLst>
        </xdr:cNvPr>
        <xdr:cNvSpPr txBox="1"/>
      </xdr:nvSpPr>
      <xdr:spPr>
        <a:xfrm>
          <a:off x="16357600" y="641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96520</xdr:rowOff>
    </xdr:from>
    <xdr:to>
      <xdr:col>85</xdr:col>
      <xdr:colOff>177800</xdr:colOff>
      <xdr:row>38</xdr:row>
      <xdr:rowOff>26670</xdr:rowOff>
    </xdr:to>
    <xdr:sp macro="" textlink="">
      <xdr:nvSpPr>
        <xdr:cNvPr id="359" name="フローチャート: 判断 358">
          <a:extLst>
            <a:ext uri="{FF2B5EF4-FFF2-40B4-BE49-F238E27FC236}">
              <a16:creationId xmlns:a16="http://schemas.microsoft.com/office/drawing/2014/main" id="{331B1048-F97B-4161-B975-009F85C27F29}"/>
            </a:ext>
          </a:extLst>
        </xdr:cNvPr>
        <xdr:cNvSpPr/>
      </xdr:nvSpPr>
      <xdr:spPr>
        <a:xfrm>
          <a:off x="162687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124460</xdr:rowOff>
    </xdr:from>
    <xdr:to>
      <xdr:col>81</xdr:col>
      <xdr:colOff>101600</xdr:colOff>
      <xdr:row>38</xdr:row>
      <xdr:rowOff>54610</xdr:rowOff>
    </xdr:to>
    <xdr:sp macro="" textlink="">
      <xdr:nvSpPr>
        <xdr:cNvPr id="360" name="フローチャート: 判断 359">
          <a:extLst>
            <a:ext uri="{FF2B5EF4-FFF2-40B4-BE49-F238E27FC236}">
              <a16:creationId xmlns:a16="http://schemas.microsoft.com/office/drawing/2014/main" id="{2A5710A9-935D-4994-BC3B-092088C1C688}"/>
            </a:ext>
          </a:extLst>
        </xdr:cNvPr>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45737</xdr:rowOff>
    </xdr:from>
    <xdr:ext cx="405111" cy="259045"/>
    <xdr:sp macro="" textlink="">
      <xdr:nvSpPr>
        <xdr:cNvPr id="361" name="n_1aveValue【一般廃棄物処理施設】&#10;有形固定資産減価償却率">
          <a:extLst>
            <a:ext uri="{FF2B5EF4-FFF2-40B4-BE49-F238E27FC236}">
              <a16:creationId xmlns:a16="http://schemas.microsoft.com/office/drawing/2014/main" id="{C03148C5-32D7-41B6-AAD8-25C255F221B2}"/>
            </a:ext>
          </a:extLst>
        </xdr:cNvPr>
        <xdr:cNvSpPr txBox="1"/>
      </xdr:nvSpPr>
      <xdr:spPr>
        <a:xfrm>
          <a:off x="15266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124460</xdr:rowOff>
    </xdr:from>
    <xdr:to>
      <xdr:col>76</xdr:col>
      <xdr:colOff>165100</xdr:colOff>
      <xdr:row>38</xdr:row>
      <xdr:rowOff>54610</xdr:rowOff>
    </xdr:to>
    <xdr:sp macro="" textlink="">
      <xdr:nvSpPr>
        <xdr:cNvPr id="362" name="フローチャート: 判断 361">
          <a:extLst>
            <a:ext uri="{FF2B5EF4-FFF2-40B4-BE49-F238E27FC236}">
              <a16:creationId xmlns:a16="http://schemas.microsoft.com/office/drawing/2014/main" id="{40797AB0-3C0A-44B7-8973-A41D83987FF1}"/>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45737</xdr:rowOff>
    </xdr:from>
    <xdr:ext cx="405111" cy="259045"/>
    <xdr:sp macro="" textlink="">
      <xdr:nvSpPr>
        <xdr:cNvPr id="363" name="n_2aveValue【一般廃棄物処理施設】&#10;有形固定資産減価償却率">
          <a:extLst>
            <a:ext uri="{FF2B5EF4-FFF2-40B4-BE49-F238E27FC236}">
              <a16:creationId xmlns:a16="http://schemas.microsoft.com/office/drawing/2014/main" id="{26F39A0B-AFE8-40A2-923A-322DA821915C}"/>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109220</xdr:rowOff>
    </xdr:from>
    <xdr:to>
      <xdr:col>72</xdr:col>
      <xdr:colOff>38100</xdr:colOff>
      <xdr:row>38</xdr:row>
      <xdr:rowOff>39370</xdr:rowOff>
    </xdr:to>
    <xdr:sp macro="" textlink="">
      <xdr:nvSpPr>
        <xdr:cNvPr id="364" name="フローチャート: 判断 363">
          <a:extLst>
            <a:ext uri="{FF2B5EF4-FFF2-40B4-BE49-F238E27FC236}">
              <a16:creationId xmlns:a16="http://schemas.microsoft.com/office/drawing/2014/main" id="{4572E0CB-7D67-4D8B-8118-27259ACB5FE1}"/>
            </a:ext>
          </a:extLst>
        </xdr:cNvPr>
        <xdr:cNvSpPr/>
      </xdr:nvSpPr>
      <xdr:spPr>
        <a:xfrm>
          <a:off x="1365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30497</xdr:rowOff>
    </xdr:from>
    <xdr:ext cx="405111" cy="259045"/>
    <xdr:sp macro="" textlink="">
      <xdr:nvSpPr>
        <xdr:cNvPr id="365" name="n_3aveValue【一般廃棄物処理施設】&#10;有形固定資産減価償却率">
          <a:extLst>
            <a:ext uri="{FF2B5EF4-FFF2-40B4-BE49-F238E27FC236}">
              <a16:creationId xmlns:a16="http://schemas.microsoft.com/office/drawing/2014/main" id="{70B39A6B-A3BA-4B1E-9A4B-DA98F6189773}"/>
            </a:ext>
          </a:extLst>
        </xdr:cNvPr>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104140</xdr:rowOff>
    </xdr:from>
    <xdr:to>
      <xdr:col>67</xdr:col>
      <xdr:colOff>101600</xdr:colOff>
      <xdr:row>38</xdr:row>
      <xdr:rowOff>34290</xdr:rowOff>
    </xdr:to>
    <xdr:sp macro="" textlink="">
      <xdr:nvSpPr>
        <xdr:cNvPr id="366" name="フローチャート: 判断 365">
          <a:extLst>
            <a:ext uri="{FF2B5EF4-FFF2-40B4-BE49-F238E27FC236}">
              <a16:creationId xmlns:a16="http://schemas.microsoft.com/office/drawing/2014/main" id="{697DE5BF-B6EB-4419-BB9F-7DCC2454E7EF}"/>
            </a:ext>
          </a:extLst>
        </xdr:cNvPr>
        <xdr:cNvSpPr/>
      </xdr:nvSpPr>
      <xdr:spPr>
        <a:xfrm>
          <a:off x="12763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38</xdr:row>
      <xdr:rowOff>25417</xdr:rowOff>
    </xdr:from>
    <xdr:ext cx="405111" cy="259045"/>
    <xdr:sp macro="" textlink="">
      <xdr:nvSpPr>
        <xdr:cNvPr id="367" name="n_4aveValue【一般廃棄物処理施設】&#10;有形固定資産減価償却率">
          <a:extLst>
            <a:ext uri="{FF2B5EF4-FFF2-40B4-BE49-F238E27FC236}">
              <a16:creationId xmlns:a16="http://schemas.microsoft.com/office/drawing/2014/main" id="{0046068F-F7BB-4739-962C-3CCBF003BD33}"/>
            </a:ext>
          </a:extLst>
        </xdr:cNvPr>
        <xdr:cNvSpPr txBox="1"/>
      </xdr:nvSpPr>
      <xdr:spPr>
        <a:xfrm>
          <a:off x="126117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E24C8AC5-1665-462C-896D-AEDD1CE0303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89DC878F-1F21-416C-B03C-08239E776C7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E5827CBB-B1B0-48F4-B2BA-B1E0CFE0E2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E99E38C7-25F6-4061-A19B-54BED6BDD2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4A729DCD-4126-4533-8EF5-B586CE24DA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373" name="楕円 372">
          <a:extLst>
            <a:ext uri="{FF2B5EF4-FFF2-40B4-BE49-F238E27FC236}">
              <a16:creationId xmlns:a16="http://schemas.microsoft.com/office/drawing/2014/main" id="{A36A50DE-33C3-4F23-B2E8-213AD59D70E8}"/>
            </a:ext>
          </a:extLst>
        </xdr:cNvPr>
        <xdr:cNvSpPr/>
      </xdr:nvSpPr>
      <xdr:spPr>
        <a:xfrm>
          <a:off x="16268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92727</xdr:rowOff>
    </xdr:from>
    <xdr:ext cx="405111" cy="259045"/>
    <xdr:sp macro="" textlink="">
      <xdr:nvSpPr>
        <xdr:cNvPr id="374" name="【一般廃棄物処理施設】&#10;有形固定資産減価償却率該当値テキスト">
          <a:extLst>
            <a:ext uri="{FF2B5EF4-FFF2-40B4-BE49-F238E27FC236}">
              <a16:creationId xmlns:a16="http://schemas.microsoft.com/office/drawing/2014/main" id="{DBB37B09-E16C-4C5B-9E33-AD5F626DA9F2}"/>
            </a:ext>
          </a:extLst>
        </xdr:cNvPr>
        <xdr:cNvSpPr txBox="1"/>
      </xdr:nvSpPr>
      <xdr:spPr>
        <a:xfrm>
          <a:off x="16357600" y="609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375" name="楕円 374">
          <a:extLst>
            <a:ext uri="{FF2B5EF4-FFF2-40B4-BE49-F238E27FC236}">
              <a16:creationId xmlns:a16="http://schemas.microsoft.com/office/drawing/2014/main" id="{99CF3830-AEF6-484D-8F51-B60935DBA5EC}"/>
            </a:ext>
          </a:extLst>
        </xdr:cNvPr>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129540</xdr:rowOff>
    </xdr:from>
    <xdr:to>
      <xdr:col>85</xdr:col>
      <xdr:colOff>127000</xdr:colOff>
      <xdr:row>36</xdr:row>
      <xdr:rowOff>120650</xdr:rowOff>
    </xdr:to>
    <xdr:cxnSp macro="">
      <xdr:nvCxnSpPr>
        <xdr:cNvPr id="376" name="直線コネクタ 375">
          <a:extLst>
            <a:ext uri="{FF2B5EF4-FFF2-40B4-BE49-F238E27FC236}">
              <a16:creationId xmlns:a16="http://schemas.microsoft.com/office/drawing/2014/main" id="{EEC9C1C2-DBCF-4EED-92D8-D9B3A20139E8}"/>
            </a:ext>
          </a:extLst>
        </xdr:cNvPr>
        <xdr:cNvCxnSpPr/>
      </xdr:nvCxnSpPr>
      <xdr:spPr>
        <a:xfrm>
          <a:off x="15481300" y="6130290"/>
          <a:ext cx="8382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87630</xdr:rowOff>
    </xdr:from>
    <xdr:to>
      <xdr:col>76</xdr:col>
      <xdr:colOff>165100</xdr:colOff>
      <xdr:row>35</xdr:row>
      <xdr:rowOff>17780</xdr:rowOff>
    </xdr:to>
    <xdr:sp macro="" textlink="">
      <xdr:nvSpPr>
        <xdr:cNvPr id="377" name="楕円 376">
          <a:extLst>
            <a:ext uri="{FF2B5EF4-FFF2-40B4-BE49-F238E27FC236}">
              <a16:creationId xmlns:a16="http://schemas.microsoft.com/office/drawing/2014/main" id="{7F7B9B76-1906-4197-AAB4-04029FB17C0E}"/>
            </a:ext>
          </a:extLst>
        </xdr:cNvPr>
        <xdr:cNvSpPr/>
      </xdr:nvSpPr>
      <xdr:spPr>
        <a:xfrm>
          <a:off x="14541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138430</xdr:rowOff>
    </xdr:from>
    <xdr:to>
      <xdr:col>81</xdr:col>
      <xdr:colOff>50800</xdr:colOff>
      <xdr:row>35</xdr:row>
      <xdr:rowOff>129540</xdr:rowOff>
    </xdr:to>
    <xdr:cxnSp macro="">
      <xdr:nvCxnSpPr>
        <xdr:cNvPr id="378" name="直線コネクタ 377">
          <a:extLst>
            <a:ext uri="{FF2B5EF4-FFF2-40B4-BE49-F238E27FC236}">
              <a16:creationId xmlns:a16="http://schemas.microsoft.com/office/drawing/2014/main" id="{0AF53325-F79E-4B39-AB54-E766B4B2BFE8}"/>
            </a:ext>
          </a:extLst>
        </xdr:cNvPr>
        <xdr:cNvCxnSpPr/>
      </xdr:nvCxnSpPr>
      <xdr:spPr>
        <a:xfrm>
          <a:off x="14592300" y="5967730"/>
          <a:ext cx="889000" cy="1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95250</xdr:rowOff>
    </xdr:from>
    <xdr:to>
      <xdr:col>72</xdr:col>
      <xdr:colOff>38100</xdr:colOff>
      <xdr:row>34</xdr:row>
      <xdr:rowOff>25400</xdr:rowOff>
    </xdr:to>
    <xdr:sp macro="" textlink="">
      <xdr:nvSpPr>
        <xdr:cNvPr id="379" name="楕円 378">
          <a:extLst>
            <a:ext uri="{FF2B5EF4-FFF2-40B4-BE49-F238E27FC236}">
              <a16:creationId xmlns:a16="http://schemas.microsoft.com/office/drawing/2014/main" id="{E6ED25B0-89F8-44F7-A832-A5D526CB67D9}"/>
            </a:ext>
          </a:extLst>
        </xdr:cNvPr>
        <xdr:cNvSpPr/>
      </xdr:nvSpPr>
      <xdr:spPr>
        <a:xfrm>
          <a:off x="136525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146050</xdr:rowOff>
    </xdr:from>
    <xdr:to>
      <xdr:col>76</xdr:col>
      <xdr:colOff>114300</xdr:colOff>
      <xdr:row>34</xdr:row>
      <xdr:rowOff>138430</xdr:rowOff>
    </xdr:to>
    <xdr:cxnSp macro="">
      <xdr:nvCxnSpPr>
        <xdr:cNvPr id="380" name="直線コネクタ 379">
          <a:extLst>
            <a:ext uri="{FF2B5EF4-FFF2-40B4-BE49-F238E27FC236}">
              <a16:creationId xmlns:a16="http://schemas.microsoft.com/office/drawing/2014/main" id="{1C30371E-489F-48B8-ADF6-5BB69AA70CED}"/>
            </a:ext>
          </a:extLst>
        </xdr:cNvPr>
        <xdr:cNvCxnSpPr/>
      </xdr:nvCxnSpPr>
      <xdr:spPr>
        <a:xfrm>
          <a:off x="13703300" y="580390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6350</xdr:rowOff>
    </xdr:from>
    <xdr:to>
      <xdr:col>67</xdr:col>
      <xdr:colOff>101600</xdr:colOff>
      <xdr:row>33</xdr:row>
      <xdr:rowOff>107950</xdr:rowOff>
    </xdr:to>
    <xdr:sp macro="" textlink="">
      <xdr:nvSpPr>
        <xdr:cNvPr id="381" name="楕円 380">
          <a:extLst>
            <a:ext uri="{FF2B5EF4-FFF2-40B4-BE49-F238E27FC236}">
              <a16:creationId xmlns:a16="http://schemas.microsoft.com/office/drawing/2014/main" id="{D0155752-389E-41EB-9D99-83B8035D5766}"/>
            </a:ext>
          </a:extLst>
        </xdr:cNvPr>
        <xdr:cNvSpPr/>
      </xdr:nvSpPr>
      <xdr:spPr>
        <a:xfrm>
          <a:off x="12763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57150</xdr:rowOff>
    </xdr:from>
    <xdr:to>
      <xdr:col>71</xdr:col>
      <xdr:colOff>177800</xdr:colOff>
      <xdr:row>33</xdr:row>
      <xdr:rowOff>146050</xdr:rowOff>
    </xdr:to>
    <xdr:cxnSp macro="">
      <xdr:nvCxnSpPr>
        <xdr:cNvPr id="382" name="直線コネクタ 381">
          <a:extLst>
            <a:ext uri="{FF2B5EF4-FFF2-40B4-BE49-F238E27FC236}">
              <a16:creationId xmlns:a16="http://schemas.microsoft.com/office/drawing/2014/main" id="{76EC2FA7-7DA3-4458-B814-061A4C23E343}"/>
            </a:ext>
          </a:extLst>
        </xdr:cNvPr>
        <xdr:cNvCxnSpPr/>
      </xdr:nvCxnSpPr>
      <xdr:spPr>
        <a:xfrm>
          <a:off x="12814300" y="571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25417</xdr:rowOff>
    </xdr:from>
    <xdr:ext cx="405111" cy="259045"/>
    <xdr:sp macro="" textlink="">
      <xdr:nvSpPr>
        <xdr:cNvPr id="383" name="n_1mainValue【一般廃棄物処理施設】&#10;有形固定資産減価償却率">
          <a:extLst>
            <a:ext uri="{FF2B5EF4-FFF2-40B4-BE49-F238E27FC236}">
              <a16:creationId xmlns:a16="http://schemas.microsoft.com/office/drawing/2014/main" id="{7FB77B2B-6FE5-4E2E-9F36-E10797F311CC}"/>
            </a:ext>
          </a:extLst>
        </xdr:cNvPr>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34307</xdr:rowOff>
    </xdr:from>
    <xdr:ext cx="405111" cy="259045"/>
    <xdr:sp macro="" textlink="">
      <xdr:nvSpPr>
        <xdr:cNvPr id="384" name="n_2mainValue【一般廃棄物処理施設】&#10;有形固定資産減価償却率">
          <a:extLst>
            <a:ext uri="{FF2B5EF4-FFF2-40B4-BE49-F238E27FC236}">
              <a16:creationId xmlns:a16="http://schemas.microsoft.com/office/drawing/2014/main" id="{BD63C8D2-EB40-4E4C-AC70-D6AB85178BB3}"/>
            </a:ext>
          </a:extLst>
        </xdr:cNvPr>
        <xdr:cNvSpPr txBox="1"/>
      </xdr:nvSpPr>
      <xdr:spPr>
        <a:xfrm>
          <a:off x="14389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41927</xdr:rowOff>
    </xdr:from>
    <xdr:ext cx="340478" cy="259045"/>
    <xdr:sp macro="" textlink="">
      <xdr:nvSpPr>
        <xdr:cNvPr id="385" name="n_3mainValue【一般廃棄物処理施設】&#10;有形固定資産減価償却率">
          <a:extLst>
            <a:ext uri="{FF2B5EF4-FFF2-40B4-BE49-F238E27FC236}">
              <a16:creationId xmlns:a16="http://schemas.microsoft.com/office/drawing/2014/main" id="{F88160E5-5F07-4B17-9DAF-75D5CB4DA344}"/>
            </a:ext>
          </a:extLst>
        </xdr:cNvPr>
        <xdr:cNvSpPr txBox="1"/>
      </xdr:nvSpPr>
      <xdr:spPr>
        <a:xfrm>
          <a:off x="13533061" y="5528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124477</xdr:rowOff>
    </xdr:from>
    <xdr:ext cx="340478" cy="259045"/>
    <xdr:sp macro="" textlink="">
      <xdr:nvSpPr>
        <xdr:cNvPr id="386" name="n_4mainValue【一般廃棄物処理施設】&#10;有形固定資産減価償却率">
          <a:extLst>
            <a:ext uri="{FF2B5EF4-FFF2-40B4-BE49-F238E27FC236}">
              <a16:creationId xmlns:a16="http://schemas.microsoft.com/office/drawing/2014/main" id="{F75C66FB-DDC8-4DEC-8522-3C4D99CD301C}"/>
            </a:ext>
          </a:extLst>
        </xdr:cNvPr>
        <xdr:cNvSpPr txBox="1"/>
      </xdr:nvSpPr>
      <xdr:spPr>
        <a:xfrm>
          <a:off x="12644061" y="543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a:extLst>
            <a:ext uri="{FF2B5EF4-FFF2-40B4-BE49-F238E27FC236}">
              <a16:creationId xmlns:a16="http://schemas.microsoft.com/office/drawing/2014/main" id="{A0810F60-3B2E-495B-A681-6423DEEC595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a:extLst>
            <a:ext uri="{FF2B5EF4-FFF2-40B4-BE49-F238E27FC236}">
              <a16:creationId xmlns:a16="http://schemas.microsoft.com/office/drawing/2014/main" id="{0C7E93F9-11F4-48B7-8F58-AA187F4BBF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a:extLst>
            <a:ext uri="{FF2B5EF4-FFF2-40B4-BE49-F238E27FC236}">
              <a16:creationId xmlns:a16="http://schemas.microsoft.com/office/drawing/2014/main" id="{5F505E43-9330-4736-AB47-9DAA7DF1D8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a:extLst>
            <a:ext uri="{FF2B5EF4-FFF2-40B4-BE49-F238E27FC236}">
              <a16:creationId xmlns:a16="http://schemas.microsoft.com/office/drawing/2014/main" id="{E5B5A054-9D97-4234-83B0-B95FD351BE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a:extLst>
            <a:ext uri="{FF2B5EF4-FFF2-40B4-BE49-F238E27FC236}">
              <a16:creationId xmlns:a16="http://schemas.microsoft.com/office/drawing/2014/main" id="{4A40040A-A329-406E-A374-E79CFFF68A9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a:extLst>
            <a:ext uri="{FF2B5EF4-FFF2-40B4-BE49-F238E27FC236}">
              <a16:creationId xmlns:a16="http://schemas.microsoft.com/office/drawing/2014/main" id="{673CC3AB-2034-4019-AC2A-201C24A3A2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a:extLst>
            <a:ext uri="{FF2B5EF4-FFF2-40B4-BE49-F238E27FC236}">
              <a16:creationId xmlns:a16="http://schemas.microsoft.com/office/drawing/2014/main" id="{C91A2BD6-B652-409F-B7BE-19BA906D51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a:extLst>
            <a:ext uri="{FF2B5EF4-FFF2-40B4-BE49-F238E27FC236}">
              <a16:creationId xmlns:a16="http://schemas.microsoft.com/office/drawing/2014/main" id="{358A387A-74F1-43AA-A31A-6AA57E29442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a:extLst>
            <a:ext uri="{FF2B5EF4-FFF2-40B4-BE49-F238E27FC236}">
              <a16:creationId xmlns:a16="http://schemas.microsoft.com/office/drawing/2014/main" id="{05C10F45-5BD8-49A8-9F4D-81730246D07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a:extLst>
            <a:ext uri="{FF2B5EF4-FFF2-40B4-BE49-F238E27FC236}">
              <a16:creationId xmlns:a16="http://schemas.microsoft.com/office/drawing/2014/main" id="{B0AE42F3-9D1D-4DB0-9361-F98AA6A9836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7" name="直線コネクタ 396">
          <a:extLst>
            <a:ext uri="{FF2B5EF4-FFF2-40B4-BE49-F238E27FC236}">
              <a16:creationId xmlns:a16="http://schemas.microsoft.com/office/drawing/2014/main" id="{25BA15F7-E1CD-47D9-ADC3-E4C030DA902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8" name="テキスト ボックス 397">
          <a:extLst>
            <a:ext uri="{FF2B5EF4-FFF2-40B4-BE49-F238E27FC236}">
              <a16:creationId xmlns:a16="http://schemas.microsoft.com/office/drawing/2014/main" id="{49743BC7-549C-42DF-B697-8548073BE6B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9" name="直線コネクタ 398">
          <a:extLst>
            <a:ext uri="{FF2B5EF4-FFF2-40B4-BE49-F238E27FC236}">
              <a16:creationId xmlns:a16="http://schemas.microsoft.com/office/drawing/2014/main" id="{2D2993D4-A849-4B7A-B93C-982950B7B71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0" name="テキスト ボックス 399">
          <a:extLst>
            <a:ext uri="{FF2B5EF4-FFF2-40B4-BE49-F238E27FC236}">
              <a16:creationId xmlns:a16="http://schemas.microsoft.com/office/drawing/2014/main" id="{DCB6DA3E-C6A5-47F2-8AB6-9456E4A2DC0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1" name="直線コネクタ 400">
          <a:extLst>
            <a:ext uri="{FF2B5EF4-FFF2-40B4-BE49-F238E27FC236}">
              <a16:creationId xmlns:a16="http://schemas.microsoft.com/office/drawing/2014/main" id="{69CBEB98-DE84-4289-BFB1-244B5123F7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2" name="テキスト ボックス 401">
          <a:extLst>
            <a:ext uri="{FF2B5EF4-FFF2-40B4-BE49-F238E27FC236}">
              <a16:creationId xmlns:a16="http://schemas.microsoft.com/office/drawing/2014/main" id="{85A538C4-FF5E-4750-84C3-AE9D11121B6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3" name="直線コネクタ 402">
          <a:extLst>
            <a:ext uri="{FF2B5EF4-FFF2-40B4-BE49-F238E27FC236}">
              <a16:creationId xmlns:a16="http://schemas.microsoft.com/office/drawing/2014/main" id="{0A6882FC-83F7-40E2-9566-B48875A5E2A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4" name="テキスト ボックス 403">
          <a:extLst>
            <a:ext uri="{FF2B5EF4-FFF2-40B4-BE49-F238E27FC236}">
              <a16:creationId xmlns:a16="http://schemas.microsoft.com/office/drawing/2014/main" id="{DC931702-124F-46E8-9349-71F119644E5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a:extLst>
            <a:ext uri="{FF2B5EF4-FFF2-40B4-BE49-F238E27FC236}">
              <a16:creationId xmlns:a16="http://schemas.microsoft.com/office/drawing/2014/main" id="{BFCE28BF-79DD-4095-AFEF-A78BCBEB7EF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6" name="テキスト ボックス 405">
          <a:extLst>
            <a:ext uri="{FF2B5EF4-FFF2-40B4-BE49-F238E27FC236}">
              <a16:creationId xmlns:a16="http://schemas.microsoft.com/office/drawing/2014/main" id="{4620E6E3-0FA4-427C-B6BF-F1DAAEFBC73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一般廃棄物処理施設】&#10;一人当たり有形固定資産（償却資産）額グラフ枠">
          <a:extLst>
            <a:ext uri="{FF2B5EF4-FFF2-40B4-BE49-F238E27FC236}">
              <a16:creationId xmlns:a16="http://schemas.microsoft.com/office/drawing/2014/main" id="{CD240ED3-BCFD-41B9-AEB7-20DC482F2D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08" name="直線コネクタ 407">
          <a:extLst>
            <a:ext uri="{FF2B5EF4-FFF2-40B4-BE49-F238E27FC236}">
              <a16:creationId xmlns:a16="http://schemas.microsoft.com/office/drawing/2014/main" id="{C3C34183-E740-49CA-9F11-9FCF5C696058}"/>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09" name="【一般廃棄物処理施設】&#10;一人当たり有形固定資産（償却資産）額最小値テキスト">
          <a:extLst>
            <a:ext uri="{FF2B5EF4-FFF2-40B4-BE49-F238E27FC236}">
              <a16:creationId xmlns:a16="http://schemas.microsoft.com/office/drawing/2014/main" id="{1F8BD7C3-B5E8-43C9-A1BC-72CB93118367}"/>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10" name="直線コネクタ 409">
          <a:extLst>
            <a:ext uri="{FF2B5EF4-FFF2-40B4-BE49-F238E27FC236}">
              <a16:creationId xmlns:a16="http://schemas.microsoft.com/office/drawing/2014/main" id="{DBA2E30A-2EC7-424E-BC52-F231BB369CAE}"/>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11" name="【一般廃棄物処理施設】&#10;一人当たり有形固定資産（償却資産）額最大値テキスト">
          <a:extLst>
            <a:ext uri="{FF2B5EF4-FFF2-40B4-BE49-F238E27FC236}">
              <a16:creationId xmlns:a16="http://schemas.microsoft.com/office/drawing/2014/main" id="{DCF26B38-21C2-4BE1-A840-2B5012CB4A6D}"/>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12" name="直線コネクタ 411">
          <a:extLst>
            <a:ext uri="{FF2B5EF4-FFF2-40B4-BE49-F238E27FC236}">
              <a16:creationId xmlns:a16="http://schemas.microsoft.com/office/drawing/2014/main" id="{99054162-2796-492C-967E-7B3C61F3FAB4}"/>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413" name="【一般廃棄物処理施設】&#10;一人当たり有形固定資産（償却資産）額平均値テキスト">
          <a:extLst>
            <a:ext uri="{FF2B5EF4-FFF2-40B4-BE49-F238E27FC236}">
              <a16:creationId xmlns:a16="http://schemas.microsoft.com/office/drawing/2014/main" id="{ED6B984F-1722-4534-B4BE-6B373D8BD56E}"/>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14" name="フローチャート: 判断 413">
          <a:extLst>
            <a:ext uri="{FF2B5EF4-FFF2-40B4-BE49-F238E27FC236}">
              <a16:creationId xmlns:a16="http://schemas.microsoft.com/office/drawing/2014/main" id="{82AF693E-548A-4A22-9AA3-5C05B87BF529}"/>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15" name="フローチャート: 判断 414">
          <a:extLst>
            <a:ext uri="{FF2B5EF4-FFF2-40B4-BE49-F238E27FC236}">
              <a16:creationId xmlns:a16="http://schemas.microsoft.com/office/drawing/2014/main" id="{23BF7865-0B0F-41FB-B0E0-913E276384BD}"/>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21857</xdr:rowOff>
    </xdr:from>
    <xdr:ext cx="534377" cy="259045"/>
    <xdr:sp macro="" textlink="">
      <xdr:nvSpPr>
        <xdr:cNvPr id="416" name="n_1aveValue【一般廃棄物処理施設】&#10;一人当たり有形固定資産（償却資産）額">
          <a:extLst>
            <a:ext uri="{FF2B5EF4-FFF2-40B4-BE49-F238E27FC236}">
              <a16:creationId xmlns:a16="http://schemas.microsoft.com/office/drawing/2014/main" id="{F9CA112B-FD3E-4EF3-8D05-8D86A917023C}"/>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72373</xdr:rowOff>
    </xdr:from>
    <xdr:to>
      <xdr:col>107</xdr:col>
      <xdr:colOff>101600</xdr:colOff>
      <xdr:row>40</xdr:row>
      <xdr:rowOff>2523</xdr:rowOff>
    </xdr:to>
    <xdr:sp macro="" textlink="">
      <xdr:nvSpPr>
        <xdr:cNvPr id="417" name="フローチャート: 判断 416">
          <a:extLst>
            <a:ext uri="{FF2B5EF4-FFF2-40B4-BE49-F238E27FC236}">
              <a16:creationId xmlns:a16="http://schemas.microsoft.com/office/drawing/2014/main" id="{823290E8-E176-4580-A37C-14A85756071A}"/>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19050</xdr:rowOff>
    </xdr:from>
    <xdr:ext cx="534377" cy="259045"/>
    <xdr:sp macro="" textlink="">
      <xdr:nvSpPr>
        <xdr:cNvPr id="418" name="n_2aveValue【一般廃棄物処理施設】&#10;一人当たり有形固定資産（償却資産）額">
          <a:extLst>
            <a:ext uri="{FF2B5EF4-FFF2-40B4-BE49-F238E27FC236}">
              <a16:creationId xmlns:a16="http://schemas.microsoft.com/office/drawing/2014/main" id="{5AC60060-8961-488F-8212-B41C5C87F80E}"/>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95850</xdr:rowOff>
    </xdr:from>
    <xdr:to>
      <xdr:col>102</xdr:col>
      <xdr:colOff>165100</xdr:colOff>
      <xdr:row>40</xdr:row>
      <xdr:rowOff>26000</xdr:rowOff>
    </xdr:to>
    <xdr:sp macro="" textlink="">
      <xdr:nvSpPr>
        <xdr:cNvPr id="419" name="フローチャート: 判断 418">
          <a:extLst>
            <a:ext uri="{FF2B5EF4-FFF2-40B4-BE49-F238E27FC236}">
              <a16:creationId xmlns:a16="http://schemas.microsoft.com/office/drawing/2014/main" id="{79CEF01F-7803-4720-8D13-3FB7368D3AFF}"/>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42527</xdr:rowOff>
    </xdr:from>
    <xdr:ext cx="534377" cy="259045"/>
    <xdr:sp macro="" textlink="">
      <xdr:nvSpPr>
        <xdr:cNvPr id="420" name="n_3aveValue【一般廃棄物処理施設】&#10;一人当たり有形固定資産（償却資産）額">
          <a:extLst>
            <a:ext uri="{FF2B5EF4-FFF2-40B4-BE49-F238E27FC236}">
              <a16:creationId xmlns:a16="http://schemas.microsoft.com/office/drawing/2014/main" id="{25D78562-9022-446C-B455-CA633901CC4A}"/>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99786</xdr:rowOff>
    </xdr:from>
    <xdr:to>
      <xdr:col>98</xdr:col>
      <xdr:colOff>38100</xdr:colOff>
      <xdr:row>40</xdr:row>
      <xdr:rowOff>29936</xdr:rowOff>
    </xdr:to>
    <xdr:sp macro="" textlink="">
      <xdr:nvSpPr>
        <xdr:cNvPr id="421" name="フローチャート: 判断 420">
          <a:extLst>
            <a:ext uri="{FF2B5EF4-FFF2-40B4-BE49-F238E27FC236}">
              <a16:creationId xmlns:a16="http://schemas.microsoft.com/office/drawing/2014/main" id="{1674F193-41BB-4B50-9AAB-A0815BC08CB8}"/>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46463</xdr:rowOff>
    </xdr:from>
    <xdr:ext cx="534377" cy="259045"/>
    <xdr:sp macro="" textlink="">
      <xdr:nvSpPr>
        <xdr:cNvPr id="422" name="n_4aveValue【一般廃棄物処理施設】&#10;一人当たり有形固定資産（償却資産）額">
          <a:extLst>
            <a:ext uri="{FF2B5EF4-FFF2-40B4-BE49-F238E27FC236}">
              <a16:creationId xmlns:a16="http://schemas.microsoft.com/office/drawing/2014/main" id="{97D032F4-D912-4B03-9FD7-F81C3DA4355A}"/>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79593A0D-6445-4EDE-B578-D4096CE1DA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4AD4227-FBCB-4405-96AD-982153DAE00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419AFA5-4DAB-4DAF-BE8B-50EE43487D7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71A68E4-26E5-4159-A12E-C6F1381B4CE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79CD1540-F291-4D64-8C39-3CC13043003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75240</xdr:rowOff>
    </xdr:from>
    <xdr:to>
      <xdr:col>116</xdr:col>
      <xdr:colOff>114300</xdr:colOff>
      <xdr:row>42</xdr:row>
      <xdr:rowOff>5390</xdr:rowOff>
    </xdr:to>
    <xdr:sp macro="" textlink="">
      <xdr:nvSpPr>
        <xdr:cNvPr id="428" name="楕円 427">
          <a:extLst>
            <a:ext uri="{FF2B5EF4-FFF2-40B4-BE49-F238E27FC236}">
              <a16:creationId xmlns:a16="http://schemas.microsoft.com/office/drawing/2014/main" id="{7C59F288-7C81-4DDD-9925-22E7FC58D8EB}"/>
            </a:ext>
          </a:extLst>
        </xdr:cNvPr>
        <xdr:cNvSpPr/>
      </xdr:nvSpPr>
      <xdr:spPr>
        <a:xfrm>
          <a:off x="22110700" y="71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161617</xdr:rowOff>
    </xdr:from>
    <xdr:ext cx="469744" cy="259045"/>
    <xdr:sp macro="" textlink="">
      <xdr:nvSpPr>
        <xdr:cNvPr id="429" name="【一般廃棄物処理施設】&#10;一人当たり有形固定資産（償却資産）額該当値テキスト">
          <a:extLst>
            <a:ext uri="{FF2B5EF4-FFF2-40B4-BE49-F238E27FC236}">
              <a16:creationId xmlns:a16="http://schemas.microsoft.com/office/drawing/2014/main" id="{DEDD1CBC-3824-45D9-92C4-C15B7F960BC4}"/>
            </a:ext>
          </a:extLst>
        </xdr:cNvPr>
        <xdr:cNvSpPr txBox="1"/>
      </xdr:nvSpPr>
      <xdr:spPr>
        <a:xfrm>
          <a:off x="22199600" y="701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75249</xdr:rowOff>
    </xdr:from>
    <xdr:to>
      <xdr:col>112</xdr:col>
      <xdr:colOff>38100</xdr:colOff>
      <xdr:row>42</xdr:row>
      <xdr:rowOff>5399</xdr:rowOff>
    </xdr:to>
    <xdr:sp macro="" textlink="">
      <xdr:nvSpPr>
        <xdr:cNvPr id="430" name="楕円 429">
          <a:extLst>
            <a:ext uri="{FF2B5EF4-FFF2-40B4-BE49-F238E27FC236}">
              <a16:creationId xmlns:a16="http://schemas.microsoft.com/office/drawing/2014/main" id="{588E20E4-F26A-4310-9791-16CB720DB5F5}"/>
            </a:ext>
          </a:extLst>
        </xdr:cNvPr>
        <xdr:cNvSpPr/>
      </xdr:nvSpPr>
      <xdr:spPr>
        <a:xfrm>
          <a:off x="21272500" y="71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126040</xdr:rowOff>
    </xdr:from>
    <xdr:to>
      <xdr:col>116</xdr:col>
      <xdr:colOff>63500</xdr:colOff>
      <xdr:row>41</xdr:row>
      <xdr:rowOff>126049</xdr:rowOff>
    </xdr:to>
    <xdr:cxnSp macro="">
      <xdr:nvCxnSpPr>
        <xdr:cNvPr id="431" name="直線コネクタ 430">
          <a:extLst>
            <a:ext uri="{FF2B5EF4-FFF2-40B4-BE49-F238E27FC236}">
              <a16:creationId xmlns:a16="http://schemas.microsoft.com/office/drawing/2014/main" id="{B9B413A7-0084-49DE-9DCD-B29318FD7D23}"/>
            </a:ext>
          </a:extLst>
        </xdr:cNvPr>
        <xdr:cNvCxnSpPr/>
      </xdr:nvCxnSpPr>
      <xdr:spPr>
        <a:xfrm flipV="1">
          <a:off x="21323300" y="7155490"/>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75262</xdr:rowOff>
    </xdr:from>
    <xdr:to>
      <xdr:col>107</xdr:col>
      <xdr:colOff>101600</xdr:colOff>
      <xdr:row>42</xdr:row>
      <xdr:rowOff>5412</xdr:rowOff>
    </xdr:to>
    <xdr:sp macro="" textlink="">
      <xdr:nvSpPr>
        <xdr:cNvPr id="432" name="楕円 431">
          <a:extLst>
            <a:ext uri="{FF2B5EF4-FFF2-40B4-BE49-F238E27FC236}">
              <a16:creationId xmlns:a16="http://schemas.microsoft.com/office/drawing/2014/main" id="{320B4F60-2247-401B-B530-6ED54E9EF0B5}"/>
            </a:ext>
          </a:extLst>
        </xdr:cNvPr>
        <xdr:cNvSpPr/>
      </xdr:nvSpPr>
      <xdr:spPr>
        <a:xfrm>
          <a:off x="20383500" y="71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126049</xdr:rowOff>
    </xdr:from>
    <xdr:to>
      <xdr:col>111</xdr:col>
      <xdr:colOff>177800</xdr:colOff>
      <xdr:row>41</xdr:row>
      <xdr:rowOff>126062</xdr:rowOff>
    </xdr:to>
    <xdr:cxnSp macro="">
      <xdr:nvCxnSpPr>
        <xdr:cNvPr id="433" name="直線コネクタ 432">
          <a:extLst>
            <a:ext uri="{FF2B5EF4-FFF2-40B4-BE49-F238E27FC236}">
              <a16:creationId xmlns:a16="http://schemas.microsoft.com/office/drawing/2014/main" id="{5B266443-D256-4354-A7F8-4A3E79F3E779}"/>
            </a:ext>
          </a:extLst>
        </xdr:cNvPr>
        <xdr:cNvCxnSpPr/>
      </xdr:nvCxnSpPr>
      <xdr:spPr>
        <a:xfrm flipV="1">
          <a:off x="20434300" y="7155499"/>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75185</xdr:rowOff>
    </xdr:from>
    <xdr:to>
      <xdr:col>102</xdr:col>
      <xdr:colOff>165100</xdr:colOff>
      <xdr:row>42</xdr:row>
      <xdr:rowOff>5335</xdr:rowOff>
    </xdr:to>
    <xdr:sp macro="" textlink="">
      <xdr:nvSpPr>
        <xdr:cNvPr id="434" name="楕円 433">
          <a:extLst>
            <a:ext uri="{FF2B5EF4-FFF2-40B4-BE49-F238E27FC236}">
              <a16:creationId xmlns:a16="http://schemas.microsoft.com/office/drawing/2014/main" id="{5E1402A9-A740-4672-AAF0-F54ABA7E4A6A}"/>
            </a:ext>
          </a:extLst>
        </xdr:cNvPr>
        <xdr:cNvSpPr/>
      </xdr:nvSpPr>
      <xdr:spPr>
        <a:xfrm>
          <a:off x="19494500" y="71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125985</xdr:rowOff>
    </xdr:from>
    <xdr:to>
      <xdr:col>107</xdr:col>
      <xdr:colOff>50800</xdr:colOff>
      <xdr:row>41</xdr:row>
      <xdr:rowOff>126062</xdr:rowOff>
    </xdr:to>
    <xdr:cxnSp macro="">
      <xdr:nvCxnSpPr>
        <xdr:cNvPr id="435" name="直線コネクタ 434">
          <a:extLst>
            <a:ext uri="{FF2B5EF4-FFF2-40B4-BE49-F238E27FC236}">
              <a16:creationId xmlns:a16="http://schemas.microsoft.com/office/drawing/2014/main" id="{1237F364-2F8E-4829-8903-3A43F947078E}"/>
            </a:ext>
          </a:extLst>
        </xdr:cNvPr>
        <xdr:cNvCxnSpPr/>
      </xdr:nvCxnSpPr>
      <xdr:spPr>
        <a:xfrm>
          <a:off x="19545300" y="715543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78865</xdr:rowOff>
    </xdr:from>
    <xdr:to>
      <xdr:col>98</xdr:col>
      <xdr:colOff>38100</xdr:colOff>
      <xdr:row>42</xdr:row>
      <xdr:rowOff>9015</xdr:rowOff>
    </xdr:to>
    <xdr:sp macro="" textlink="">
      <xdr:nvSpPr>
        <xdr:cNvPr id="436" name="楕円 435">
          <a:extLst>
            <a:ext uri="{FF2B5EF4-FFF2-40B4-BE49-F238E27FC236}">
              <a16:creationId xmlns:a16="http://schemas.microsoft.com/office/drawing/2014/main" id="{AB34DF26-AED9-4EFF-9903-2F74D984FFEB}"/>
            </a:ext>
          </a:extLst>
        </xdr:cNvPr>
        <xdr:cNvSpPr/>
      </xdr:nvSpPr>
      <xdr:spPr>
        <a:xfrm>
          <a:off x="18605500" y="71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125985</xdr:rowOff>
    </xdr:from>
    <xdr:to>
      <xdr:col>102</xdr:col>
      <xdr:colOff>114300</xdr:colOff>
      <xdr:row>41</xdr:row>
      <xdr:rowOff>129665</xdr:rowOff>
    </xdr:to>
    <xdr:cxnSp macro="">
      <xdr:nvCxnSpPr>
        <xdr:cNvPr id="437" name="直線コネクタ 436">
          <a:extLst>
            <a:ext uri="{FF2B5EF4-FFF2-40B4-BE49-F238E27FC236}">
              <a16:creationId xmlns:a16="http://schemas.microsoft.com/office/drawing/2014/main" id="{3D1D80D1-1477-4E6D-83E4-286240AE950C}"/>
            </a:ext>
          </a:extLst>
        </xdr:cNvPr>
        <xdr:cNvCxnSpPr/>
      </xdr:nvCxnSpPr>
      <xdr:spPr>
        <a:xfrm flipV="1">
          <a:off x="18656300" y="7155435"/>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167976</xdr:rowOff>
    </xdr:from>
    <xdr:ext cx="469744" cy="259045"/>
    <xdr:sp macro="" textlink="">
      <xdr:nvSpPr>
        <xdr:cNvPr id="438" name="n_1mainValue【一般廃棄物処理施設】&#10;一人当たり有形固定資産（償却資産）額">
          <a:extLst>
            <a:ext uri="{FF2B5EF4-FFF2-40B4-BE49-F238E27FC236}">
              <a16:creationId xmlns:a16="http://schemas.microsoft.com/office/drawing/2014/main" id="{36A30C02-FE0C-4BAA-90BF-D7FA34BF0726}"/>
            </a:ext>
          </a:extLst>
        </xdr:cNvPr>
        <xdr:cNvSpPr txBox="1"/>
      </xdr:nvSpPr>
      <xdr:spPr>
        <a:xfrm>
          <a:off x="21075728" y="71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167989</xdr:rowOff>
    </xdr:from>
    <xdr:ext cx="469744" cy="259045"/>
    <xdr:sp macro="" textlink="">
      <xdr:nvSpPr>
        <xdr:cNvPr id="439" name="n_2mainValue【一般廃棄物処理施設】&#10;一人当たり有形固定資産（償却資産）額">
          <a:extLst>
            <a:ext uri="{FF2B5EF4-FFF2-40B4-BE49-F238E27FC236}">
              <a16:creationId xmlns:a16="http://schemas.microsoft.com/office/drawing/2014/main" id="{3E465EE6-42FA-4357-A117-5A0220027976}"/>
            </a:ext>
          </a:extLst>
        </xdr:cNvPr>
        <xdr:cNvSpPr txBox="1"/>
      </xdr:nvSpPr>
      <xdr:spPr>
        <a:xfrm>
          <a:off x="20199428" y="71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167912</xdr:rowOff>
    </xdr:from>
    <xdr:ext cx="469744" cy="259045"/>
    <xdr:sp macro="" textlink="">
      <xdr:nvSpPr>
        <xdr:cNvPr id="440" name="n_3mainValue【一般廃棄物処理施設】&#10;一人当たり有形固定資産（償却資産）額">
          <a:extLst>
            <a:ext uri="{FF2B5EF4-FFF2-40B4-BE49-F238E27FC236}">
              <a16:creationId xmlns:a16="http://schemas.microsoft.com/office/drawing/2014/main" id="{928B4A15-D88B-40D0-A9E1-AC33C8784EAE}"/>
            </a:ext>
          </a:extLst>
        </xdr:cNvPr>
        <xdr:cNvSpPr txBox="1"/>
      </xdr:nvSpPr>
      <xdr:spPr>
        <a:xfrm>
          <a:off x="19310428" y="719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142</xdr:rowOff>
    </xdr:from>
    <xdr:ext cx="378565" cy="259045"/>
    <xdr:sp macro="" textlink="">
      <xdr:nvSpPr>
        <xdr:cNvPr id="441" name="n_4mainValue【一般廃棄物処理施設】&#10;一人当たり有形固定資産（償却資産）額">
          <a:extLst>
            <a:ext uri="{FF2B5EF4-FFF2-40B4-BE49-F238E27FC236}">
              <a16:creationId xmlns:a16="http://schemas.microsoft.com/office/drawing/2014/main" id="{16342DBB-0C27-4F16-BB06-CEEB5634A50B}"/>
            </a:ext>
          </a:extLst>
        </xdr:cNvPr>
        <xdr:cNvSpPr txBox="1"/>
      </xdr:nvSpPr>
      <xdr:spPr>
        <a:xfrm>
          <a:off x="18467017" y="7201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C6F55EAA-6E4C-424A-95A1-B688340E43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A58944BA-6861-4A6A-BCEB-148BD23FD1F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344EB37F-D535-4F33-85C5-E56C3E6DCC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0F187BAB-80FF-4260-9F79-EA116503C41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8699FA90-2F6F-48C9-93EE-91F7AE1469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131C1460-EFFD-4505-9402-D4519D7F858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5E71F299-1AF7-4D07-A629-238558A3F1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C3AAB7B3-F928-4AE0-AA20-6187D9306F5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A30CB0E7-AD7F-481F-BB23-3E2307504B3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B6CF2829-457E-45AF-8979-24F67A5794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2" name="テキスト ボックス 451">
          <a:extLst>
            <a:ext uri="{FF2B5EF4-FFF2-40B4-BE49-F238E27FC236}">
              <a16:creationId xmlns:a16="http://schemas.microsoft.com/office/drawing/2014/main" id="{66CF22FE-7DAF-49BD-94B1-98C17596005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a:extLst>
            <a:ext uri="{FF2B5EF4-FFF2-40B4-BE49-F238E27FC236}">
              <a16:creationId xmlns:a16="http://schemas.microsoft.com/office/drawing/2014/main" id="{AE944314-8D81-4B61-9352-AF6FD33D4AE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4" name="テキスト ボックス 453">
          <a:extLst>
            <a:ext uri="{FF2B5EF4-FFF2-40B4-BE49-F238E27FC236}">
              <a16:creationId xmlns:a16="http://schemas.microsoft.com/office/drawing/2014/main" id="{ECEC6706-9F00-4C67-BCD6-4189885B8AF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a:extLst>
            <a:ext uri="{FF2B5EF4-FFF2-40B4-BE49-F238E27FC236}">
              <a16:creationId xmlns:a16="http://schemas.microsoft.com/office/drawing/2014/main" id="{AE5B8B8D-563F-4AA3-9321-191BCA115EA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a:extLst>
            <a:ext uri="{FF2B5EF4-FFF2-40B4-BE49-F238E27FC236}">
              <a16:creationId xmlns:a16="http://schemas.microsoft.com/office/drawing/2014/main" id="{A668072C-CB20-43C5-A1A9-5FB2A57BD9A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a:extLst>
            <a:ext uri="{FF2B5EF4-FFF2-40B4-BE49-F238E27FC236}">
              <a16:creationId xmlns:a16="http://schemas.microsoft.com/office/drawing/2014/main" id="{AC7107A5-6FF5-4D54-A003-594EA173162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a:extLst>
            <a:ext uri="{FF2B5EF4-FFF2-40B4-BE49-F238E27FC236}">
              <a16:creationId xmlns:a16="http://schemas.microsoft.com/office/drawing/2014/main" id="{A5ADD973-6D92-4809-8A4A-DC87D1271FD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a:extLst>
            <a:ext uri="{FF2B5EF4-FFF2-40B4-BE49-F238E27FC236}">
              <a16:creationId xmlns:a16="http://schemas.microsoft.com/office/drawing/2014/main" id="{AB4D5843-9707-4B69-9614-EB7013479A3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a:extLst>
            <a:ext uri="{FF2B5EF4-FFF2-40B4-BE49-F238E27FC236}">
              <a16:creationId xmlns:a16="http://schemas.microsoft.com/office/drawing/2014/main" id="{F243FB36-BE89-4A6C-9A21-92698ADE282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a:extLst>
            <a:ext uri="{FF2B5EF4-FFF2-40B4-BE49-F238E27FC236}">
              <a16:creationId xmlns:a16="http://schemas.microsoft.com/office/drawing/2014/main" id="{21891A35-3CFB-4A50-B4D2-4AA49971649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a:extLst>
            <a:ext uri="{FF2B5EF4-FFF2-40B4-BE49-F238E27FC236}">
              <a16:creationId xmlns:a16="http://schemas.microsoft.com/office/drawing/2014/main" id="{1700397E-EAC9-4CF4-9B20-261AB3825E5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a:extLst>
            <a:ext uri="{FF2B5EF4-FFF2-40B4-BE49-F238E27FC236}">
              <a16:creationId xmlns:a16="http://schemas.microsoft.com/office/drawing/2014/main" id="{F8FA47BB-0FF5-43C8-8779-59ECD98C28B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4" name="テキスト ボックス 463">
          <a:extLst>
            <a:ext uri="{FF2B5EF4-FFF2-40B4-BE49-F238E27FC236}">
              <a16:creationId xmlns:a16="http://schemas.microsoft.com/office/drawing/2014/main" id="{5A93F5F5-8D25-403B-B27C-69CA5E61AAB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a:extLst>
            <a:ext uri="{FF2B5EF4-FFF2-40B4-BE49-F238E27FC236}">
              <a16:creationId xmlns:a16="http://schemas.microsoft.com/office/drawing/2014/main" id="{F358E749-E02B-45C5-AC87-C73E8EF5B8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保健センター・保健所】&#10;有形固定資産減価償却率グラフ枠">
          <a:extLst>
            <a:ext uri="{FF2B5EF4-FFF2-40B4-BE49-F238E27FC236}">
              <a16:creationId xmlns:a16="http://schemas.microsoft.com/office/drawing/2014/main" id="{6634B314-008F-4CFA-9E03-3A5776E900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467" name="直線コネクタ 466">
          <a:extLst>
            <a:ext uri="{FF2B5EF4-FFF2-40B4-BE49-F238E27FC236}">
              <a16:creationId xmlns:a16="http://schemas.microsoft.com/office/drawing/2014/main" id="{467BF602-970F-4E8C-A9A1-ADAF9C90D2A3}"/>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468" name="【保健センター・保健所】&#10;有形固定資産減価償却率最小値テキスト">
          <a:extLst>
            <a:ext uri="{FF2B5EF4-FFF2-40B4-BE49-F238E27FC236}">
              <a16:creationId xmlns:a16="http://schemas.microsoft.com/office/drawing/2014/main" id="{21B30A60-67F0-4BEE-9EA9-11C9F4E08BB8}"/>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469" name="直線コネクタ 468">
          <a:extLst>
            <a:ext uri="{FF2B5EF4-FFF2-40B4-BE49-F238E27FC236}">
              <a16:creationId xmlns:a16="http://schemas.microsoft.com/office/drawing/2014/main" id="{A7A88DD9-5D76-4183-84AE-9F60F23000A8}"/>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70" name="【保健センター・保健所】&#10;有形固定資産減価償却率最大値テキスト">
          <a:extLst>
            <a:ext uri="{FF2B5EF4-FFF2-40B4-BE49-F238E27FC236}">
              <a16:creationId xmlns:a16="http://schemas.microsoft.com/office/drawing/2014/main" id="{FD3B2C2B-0B47-47E8-980F-EFA9894CCDD3}"/>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71" name="直線コネクタ 470">
          <a:extLst>
            <a:ext uri="{FF2B5EF4-FFF2-40B4-BE49-F238E27FC236}">
              <a16:creationId xmlns:a16="http://schemas.microsoft.com/office/drawing/2014/main" id="{499FF310-420C-45AA-96FF-469220FFF677}"/>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164392</xdr:rowOff>
    </xdr:from>
    <xdr:ext cx="405111" cy="259045"/>
    <xdr:sp macro="" textlink="">
      <xdr:nvSpPr>
        <xdr:cNvPr id="472" name="【保健センター・保健所】&#10;有形固定資産減価償却率平均値テキスト">
          <a:extLst>
            <a:ext uri="{FF2B5EF4-FFF2-40B4-BE49-F238E27FC236}">
              <a16:creationId xmlns:a16="http://schemas.microsoft.com/office/drawing/2014/main" id="{8569E493-F25A-4524-A376-7B05FC8F9B56}"/>
            </a:ext>
          </a:extLst>
        </xdr:cNvPr>
        <xdr:cNvSpPr txBox="1"/>
      </xdr:nvSpPr>
      <xdr:spPr>
        <a:xfrm>
          <a:off x="16357600" y="1027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73" name="フローチャート: 判断 472">
          <a:extLst>
            <a:ext uri="{FF2B5EF4-FFF2-40B4-BE49-F238E27FC236}">
              <a16:creationId xmlns:a16="http://schemas.microsoft.com/office/drawing/2014/main" id="{BBE0F9DF-0A96-47D9-9CC2-7559ACE5C4D0}"/>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74" name="フローチャート: 判断 473">
          <a:extLst>
            <a:ext uri="{FF2B5EF4-FFF2-40B4-BE49-F238E27FC236}">
              <a16:creationId xmlns:a16="http://schemas.microsoft.com/office/drawing/2014/main" id="{B3D3ADB8-56C0-4DAF-A754-F06F92D4D388}"/>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82749</xdr:rowOff>
    </xdr:from>
    <xdr:ext cx="405111" cy="259045"/>
    <xdr:sp macro="" textlink="">
      <xdr:nvSpPr>
        <xdr:cNvPr id="475" name="n_1aveValue【保健センター・保健所】&#10;有形固定資産減価償却率">
          <a:extLst>
            <a:ext uri="{FF2B5EF4-FFF2-40B4-BE49-F238E27FC236}">
              <a16:creationId xmlns:a16="http://schemas.microsoft.com/office/drawing/2014/main" id="{DB85B57C-8C3B-43D2-9DF9-AA948907897D}"/>
            </a:ext>
          </a:extLst>
        </xdr:cNvPr>
        <xdr:cNvSpPr txBox="1"/>
      </xdr:nvSpPr>
      <xdr:spPr>
        <a:xfrm>
          <a:off x="15266044" y="1036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150041</xdr:rowOff>
    </xdr:from>
    <xdr:to>
      <xdr:col>76</xdr:col>
      <xdr:colOff>165100</xdr:colOff>
      <xdr:row>60</xdr:row>
      <xdr:rowOff>80191</xdr:rowOff>
    </xdr:to>
    <xdr:sp macro="" textlink="">
      <xdr:nvSpPr>
        <xdr:cNvPr id="476" name="フローチャート: 判断 475">
          <a:extLst>
            <a:ext uri="{FF2B5EF4-FFF2-40B4-BE49-F238E27FC236}">
              <a16:creationId xmlns:a16="http://schemas.microsoft.com/office/drawing/2014/main" id="{E838C229-056C-441C-9644-4DB4692BD92B}"/>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71318</xdr:rowOff>
    </xdr:from>
    <xdr:ext cx="405111" cy="259045"/>
    <xdr:sp macro="" textlink="">
      <xdr:nvSpPr>
        <xdr:cNvPr id="477" name="n_2aveValue【保健センター・保健所】&#10;有形固定資産減価償却率">
          <a:extLst>
            <a:ext uri="{FF2B5EF4-FFF2-40B4-BE49-F238E27FC236}">
              <a16:creationId xmlns:a16="http://schemas.microsoft.com/office/drawing/2014/main" id="{7CE1A8BC-F232-490A-8729-821896ADDA5E}"/>
            </a:ext>
          </a:extLst>
        </xdr:cNvPr>
        <xdr:cNvSpPr txBox="1"/>
      </xdr:nvSpPr>
      <xdr:spPr>
        <a:xfrm>
          <a:off x="14389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109220</xdr:rowOff>
    </xdr:from>
    <xdr:to>
      <xdr:col>72</xdr:col>
      <xdr:colOff>38100</xdr:colOff>
      <xdr:row>60</xdr:row>
      <xdr:rowOff>39370</xdr:rowOff>
    </xdr:to>
    <xdr:sp macro="" textlink="">
      <xdr:nvSpPr>
        <xdr:cNvPr id="478" name="フローチャート: 判断 477">
          <a:extLst>
            <a:ext uri="{FF2B5EF4-FFF2-40B4-BE49-F238E27FC236}">
              <a16:creationId xmlns:a16="http://schemas.microsoft.com/office/drawing/2014/main" id="{BFA0620C-765A-4298-A3EE-3499ADA60D43}"/>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30497</xdr:rowOff>
    </xdr:from>
    <xdr:ext cx="405111" cy="259045"/>
    <xdr:sp macro="" textlink="">
      <xdr:nvSpPr>
        <xdr:cNvPr id="479" name="n_3aveValue【保健センター・保健所】&#10;有形固定資産減価償却率">
          <a:extLst>
            <a:ext uri="{FF2B5EF4-FFF2-40B4-BE49-F238E27FC236}">
              <a16:creationId xmlns:a16="http://schemas.microsoft.com/office/drawing/2014/main" id="{E1B6EC22-5D77-41E1-BF22-C5565D68123E}"/>
            </a:ext>
          </a:extLst>
        </xdr:cNvPr>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86360</xdr:rowOff>
    </xdr:from>
    <xdr:to>
      <xdr:col>67</xdr:col>
      <xdr:colOff>101600</xdr:colOff>
      <xdr:row>60</xdr:row>
      <xdr:rowOff>16510</xdr:rowOff>
    </xdr:to>
    <xdr:sp macro="" textlink="">
      <xdr:nvSpPr>
        <xdr:cNvPr id="480" name="フローチャート: 判断 479">
          <a:extLst>
            <a:ext uri="{FF2B5EF4-FFF2-40B4-BE49-F238E27FC236}">
              <a16:creationId xmlns:a16="http://schemas.microsoft.com/office/drawing/2014/main" id="{ABC1347C-65C8-46AD-86DC-E54554D2C061}"/>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7637</xdr:rowOff>
    </xdr:from>
    <xdr:ext cx="405111" cy="259045"/>
    <xdr:sp macro="" textlink="">
      <xdr:nvSpPr>
        <xdr:cNvPr id="481" name="n_4aveValue【保健センター・保健所】&#10;有形固定資産減価償却率">
          <a:extLst>
            <a:ext uri="{FF2B5EF4-FFF2-40B4-BE49-F238E27FC236}">
              <a16:creationId xmlns:a16="http://schemas.microsoft.com/office/drawing/2014/main" id="{AB902D66-8E38-4CA4-8512-1B09ABBEB7E6}"/>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E7DD350-2146-4994-B7BB-6B78767A00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2B605569-3091-4CBB-A3BC-FEE2DF567D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A7EBEEA1-330C-476E-AB6F-A7990D272D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A9637906-BD4A-4BED-9688-995102C03B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BDC6BB03-5236-4A6A-8129-05B1226314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487" name="楕円 486">
          <a:extLst>
            <a:ext uri="{FF2B5EF4-FFF2-40B4-BE49-F238E27FC236}">
              <a16:creationId xmlns:a16="http://schemas.microsoft.com/office/drawing/2014/main" id="{52ABB38D-7071-4863-8878-E178BEBC5EC3}"/>
            </a:ext>
          </a:extLst>
        </xdr:cNvPr>
        <xdr:cNvSpPr/>
      </xdr:nvSpPr>
      <xdr:spPr>
        <a:xfrm>
          <a:off x="162687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96174</xdr:rowOff>
    </xdr:from>
    <xdr:ext cx="405111" cy="259045"/>
    <xdr:sp macro="" textlink="">
      <xdr:nvSpPr>
        <xdr:cNvPr id="488" name="【保健センター・保健所】&#10;有形固定資産減価償却率該当値テキスト">
          <a:extLst>
            <a:ext uri="{FF2B5EF4-FFF2-40B4-BE49-F238E27FC236}">
              <a16:creationId xmlns:a16="http://schemas.microsoft.com/office/drawing/2014/main" id="{BA80F576-5DFB-4E27-B1EC-B174E4A11DBB}"/>
            </a:ext>
          </a:extLst>
        </xdr:cNvPr>
        <xdr:cNvSpPr txBox="1"/>
      </xdr:nvSpPr>
      <xdr:spPr>
        <a:xfrm>
          <a:off x="16357600" y="100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489" name="楕円 488">
          <a:extLst>
            <a:ext uri="{FF2B5EF4-FFF2-40B4-BE49-F238E27FC236}">
              <a16:creationId xmlns:a16="http://schemas.microsoft.com/office/drawing/2014/main" id="{33DF4AAF-B344-40AC-8206-DAF105722EB7}"/>
            </a:ext>
          </a:extLst>
        </xdr:cNvPr>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96338</xdr:rowOff>
    </xdr:from>
    <xdr:to>
      <xdr:col>85</xdr:col>
      <xdr:colOff>127000</xdr:colOff>
      <xdr:row>59</xdr:row>
      <xdr:rowOff>124097</xdr:rowOff>
    </xdr:to>
    <xdr:cxnSp macro="">
      <xdr:nvCxnSpPr>
        <xdr:cNvPr id="490" name="直線コネクタ 489">
          <a:extLst>
            <a:ext uri="{FF2B5EF4-FFF2-40B4-BE49-F238E27FC236}">
              <a16:creationId xmlns:a16="http://schemas.microsoft.com/office/drawing/2014/main" id="{7F385F5F-EF15-4B52-A05D-445243235E27}"/>
            </a:ext>
          </a:extLst>
        </xdr:cNvPr>
        <xdr:cNvCxnSpPr/>
      </xdr:nvCxnSpPr>
      <xdr:spPr>
        <a:xfrm>
          <a:off x="15481300" y="1021188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491" name="楕円 490">
          <a:extLst>
            <a:ext uri="{FF2B5EF4-FFF2-40B4-BE49-F238E27FC236}">
              <a16:creationId xmlns:a16="http://schemas.microsoft.com/office/drawing/2014/main" id="{7C81B130-3DD1-4EC9-A8EF-23320D7DB264}"/>
            </a:ext>
          </a:extLst>
        </xdr:cNvPr>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96338</xdr:rowOff>
    </xdr:to>
    <xdr:cxnSp macro="">
      <xdr:nvCxnSpPr>
        <xdr:cNvPr id="492" name="直線コネクタ 491">
          <a:extLst>
            <a:ext uri="{FF2B5EF4-FFF2-40B4-BE49-F238E27FC236}">
              <a16:creationId xmlns:a16="http://schemas.microsoft.com/office/drawing/2014/main" id="{1E527A3E-DFF9-4C34-99A9-A0F1F1B37488}"/>
            </a:ext>
          </a:extLst>
        </xdr:cNvPr>
        <xdr:cNvCxnSpPr/>
      </xdr:nvCxnSpPr>
      <xdr:spPr>
        <a:xfrm>
          <a:off x="14592300" y="10189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493" name="楕円 492">
          <a:extLst>
            <a:ext uri="{FF2B5EF4-FFF2-40B4-BE49-F238E27FC236}">
              <a16:creationId xmlns:a16="http://schemas.microsoft.com/office/drawing/2014/main" id="{57EF9DEB-5762-4CF0-B0D8-BC7F97E7FFB9}"/>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73478</xdr:rowOff>
    </xdr:to>
    <xdr:cxnSp macro="">
      <xdr:nvCxnSpPr>
        <xdr:cNvPr id="494" name="直線コネクタ 493">
          <a:extLst>
            <a:ext uri="{FF2B5EF4-FFF2-40B4-BE49-F238E27FC236}">
              <a16:creationId xmlns:a16="http://schemas.microsoft.com/office/drawing/2014/main" id="{8B528FBB-4613-4699-94F6-329F41279B8D}"/>
            </a:ext>
          </a:extLst>
        </xdr:cNvPr>
        <xdr:cNvCxnSpPr/>
      </xdr:nvCxnSpPr>
      <xdr:spPr>
        <a:xfrm>
          <a:off x="13703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127181</xdr:rowOff>
    </xdr:from>
    <xdr:to>
      <xdr:col>67</xdr:col>
      <xdr:colOff>101600</xdr:colOff>
      <xdr:row>59</xdr:row>
      <xdr:rowOff>57331</xdr:rowOff>
    </xdr:to>
    <xdr:sp macro="" textlink="">
      <xdr:nvSpPr>
        <xdr:cNvPr id="495" name="楕円 494">
          <a:extLst>
            <a:ext uri="{FF2B5EF4-FFF2-40B4-BE49-F238E27FC236}">
              <a16:creationId xmlns:a16="http://schemas.microsoft.com/office/drawing/2014/main" id="{28960E82-B0F5-411A-AF25-F99A720C5B8E}"/>
            </a:ext>
          </a:extLst>
        </xdr:cNvPr>
        <xdr:cNvSpPr/>
      </xdr:nvSpPr>
      <xdr:spPr>
        <a:xfrm>
          <a:off x="12763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xdr:rowOff>
    </xdr:from>
    <xdr:to>
      <xdr:col>71</xdr:col>
      <xdr:colOff>177800</xdr:colOff>
      <xdr:row>59</xdr:row>
      <xdr:rowOff>40822</xdr:rowOff>
    </xdr:to>
    <xdr:cxnSp macro="">
      <xdr:nvCxnSpPr>
        <xdr:cNvPr id="496" name="直線コネクタ 495">
          <a:extLst>
            <a:ext uri="{FF2B5EF4-FFF2-40B4-BE49-F238E27FC236}">
              <a16:creationId xmlns:a16="http://schemas.microsoft.com/office/drawing/2014/main" id="{D79D015D-37A2-48AD-B9CB-110080DC7A2C}"/>
            </a:ext>
          </a:extLst>
        </xdr:cNvPr>
        <xdr:cNvCxnSpPr/>
      </xdr:nvCxnSpPr>
      <xdr:spPr>
        <a:xfrm>
          <a:off x="12814300" y="101220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97" name="n_1mainValue【保健センター・保健所】&#10;有形固定資産減価償却率">
          <a:extLst>
            <a:ext uri="{FF2B5EF4-FFF2-40B4-BE49-F238E27FC236}">
              <a16:creationId xmlns:a16="http://schemas.microsoft.com/office/drawing/2014/main" id="{80CDE7FC-3E5E-4F9B-BE36-738A584130A3}"/>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498" name="n_2mainValue【保健センター・保健所】&#10;有形固定資産減価償却率">
          <a:extLst>
            <a:ext uri="{FF2B5EF4-FFF2-40B4-BE49-F238E27FC236}">
              <a16:creationId xmlns:a16="http://schemas.microsoft.com/office/drawing/2014/main" id="{133EC0F3-EA56-4AC5-A7E5-FE1BE9A1A967}"/>
            </a:ext>
          </a:extLst>
        </xdr:cNvPr>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499" name="n_3mainValue【保健センター・保健所】&#10;有形固定資産減価償却率">
          <a:extLst>
            <a:ext uri="{FF2B5EF4-FFF2-40B4-BE49-F238E27FC236}">
              <a16:creationId xmlns:a16="http://schemas.microsoft.com/office/drawing/2014/main" id="{6B764F10-207A-47F4-8535-689359F2A325}"/>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73858</xdr:rowOff>
    </xdr:from>
    <xdr:ext cx="405111" cy="259045"/>
    <xdr:sp macro="" textlink="">
      <xdr:nvSpPr>
        <xdr:cNvPr id="500" name="n_4mainValue【保健センター・保健所】&#10;有形固定資産減価償却率">
          <a:extLst>
            <a:ext uri="{FF2B5EF4-FFF2-40B4-BE49-F238E27FC236}">
              <a16:creationId xmlns:a16="http://schemas.microsoft.com/office/drawing/2014/main" id="{6C29C03A-71DC-46A6-9716-DE49E26872CA}"/>
            </a:ext>
          </a:extLst>
        </xdr:cNvPr>
        <xdr:cNvSpPr txBox="1"/>
      </xdr:nvSpPr>
      <xdr:spPr>
        <a:xfrm>
          <a:off x="12611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1" name="正方形/長方形 500">
          <a:extLst>
            <a:ext uri="{FF2B5EF4-FFF2-40B4-BE49-F238E27FC236}">
              <a16:creationId xmlns:a16="http://schemas.microsoft.com/office/drawing/2014/main" id="{42D95C4E-6F14-4E7D-8F8A-4A0B4DDD4D2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2" name="正方形/長方形 501">
          <a:extLst>
            <a:ext uri="{FF2B5EF4-FFF2-40B4-BE49-F238E27FC236}">
              <a16:creationId xmlns:a16="http://schemas.microsoft.com/office/drawing/2014/main" id="{C9EE10B2-CFF5-42BF-9C78-3FF93BB754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3" name="正方形/長方形 502">
          <a:extLst>
            <a:ext uri="{FF2B5EF4-FFF2-40B4-BE49-F238E27FC236}">
              <a16:creationId xmlns:a16="http://schemas.microsoft.com/office/drawing/2014/main" id="{A17FDCA8-22AD-47C9-ACAD-574A535B8B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4" name="正方形/長方形 503">
          <a:extLst>
            <a:ext uri="{FF2B5EF4-FFF2-40B4-BE49-F238E27FC236}">
              <a16:creationId xmlns:a16="http://schemas.microsoft.com/office/drawing/2014/main" id="{B038B3F5-197B-47C7-B6FD-649A67B3F7A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5" name="正方形/長方形 504">
          <a:extLst>
            <a:ext uri="{FF2B5EF4-FFF2-40B4-BE49-F238E27FC236}">
              <a16:creationId xmlns:a16="http://schemas.microsoft.com/office/drawing/2014/main" id="{6D2F4FF9-0C2C-4FC5-830D-06F3C5E2122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6" name="正方形/長方形 505">
          <a:extLst>
            <a:ext uri="{FF2B5EF4-FFF2-40B4-BE49-F238E27FC236}">
              <a16:creationId xmlns:a16="http://schemas.microsoft.com/office/drawing/2014/main" id="{05D4CCEC-4365-4DB6-92DF-9C45485C84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7" name="正方形/長方形 506">
          <a:extLst>
            <a:ext uri="{FF2B5EF4-FFF2-40B4-BE49-F238E27FC236}">
              <a16:creationId xmlns:a16="http://schemas.microsoft.com/office/drawing/2014/main" id="{07C15DC5-67F9-4853-B28B-1E884C1694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8" name="正方形/長方形 507">
          <a:extLst>
            <a:ext uri="{FF2B5EF4-FFF2-40B4-BE49-F238E27FC236}">
              <a16:creationId xmlns:a16="http://schemas.microsoft.com/office/drawing/2014/main" id="{8E195724-4014-43DE-80CA-02CA75CC36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9" name="テキスト ボックス 508">
          <a:extLst>
            <a:ext uri="{FF2B5EF4-FFF2-40B4-BE49-F238E27FC236}">
              <a16:creationId xmlns:a16="http://schemas.microsoft.com/office/drawing/2014/main" id="{B99C6B91-326E-4440-807F-AAD32397A8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0" name="直線コネクタ 509">
          <a:extLst>
            <a:ext uri="{FF2B5EF4-FFF2-40B4-BE49-F238E27FC236}">
              <a16:creationId xmlns:a16="http://schemas.microsoft.com/office/drawing/2014/main" id="{CDE092FB-A580-4930-9261-05B6EB8471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1" name="直線コネクタ 510">
          <a:extLst>
            <a:ext uri="{FF2B5EF4-FFF2-40B4-BE49-F238E27FC236}">
              <a16:creationId xmlns:a16="http://schemas.microsoft.com/office/drawing/2014/main" id="{17C67E6A-C3F4-4B3F-BE0A-3631A2834AD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2" name="テキスト ボックス 511">
          <a:extLst>
            <a:ext uri="{FF2B5EF4-FFF2-40B4-BE49-F238E27FC236}">
              <a16:creationId xmlns:a16="http://schemas.microsoft.com/office/drawing/2014/main" id="{FFE767D8-8BA1-4BAC-A8F9-C027DD56A9C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3" name="直線コネクタ 512">
          <a:extLst>
            <a:ext uri="{FF2B5EF4-FFF2-40B4-BE49-F238E27FC236}">
              <a16:creationId xmlns:a16="http://schemas.microsoft.com/office/drawing/2014/main" id="{C7425275-800C-458D-83EA-5BC711E3706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4" name="テキスト ボックス 513">
          <a:extLst>
            <a:ext uri="{FF2B5EF4-FFF2-40B4-BE49-F238E27FC236}">
              <a16:creationId xmlns:a16="http://schemas.microsoft.com/office/drawing/2014/main" id="{32F76C17-B82A-43D4-BCA5-C5544BB86DB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5" name="直線コネクタ 514">
          <a:extLst>
            <a:ext uri="{FF2B5EF4-FFF2-40B4-BE49-F238E27FC236}">
              <a16:creationId xmlns:a16="http://schemas.microsoft.com/office/drawing/2014/main" id="{CA588BB9-84CF-464B-8EE6-60B4D4B6937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6" name="テキスト ボックス 515">
          <a:extLst>
            <a:ext uri="{FF2B5EF4-FFF2-40B4-BE49-F238E27FC236}">
              <a16:creationId xmlns:a16="http://schemas.microsoft.com/office/drawing/2014/main" id="{8E669ABD-D12F-43B6-BE10-AD8BFFCA308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7" name="直線コネクタ 516">
          <a:extLst>
            <a:ext uri="{FF2B5EF4-FFF2-40B4-BE49-F238E27FC236}">
              <a16:creationId xmlns:a16="http://schemas.microsoft.com/office/drawing/2014/main" id="{DCB2F398-DAF9-4261-BAD5-FAB33AD0148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8" name="テキスト ボックス 517">
          <a:extLst>
            <a:ext uri="{FF2B5EF4-FFF2-40B4-BE49-F238E27FC236}">
              <a16:creationId xmlns:a16="http://schemas.microsoft.com/office/drawing/2014/main" id="{2C12926B-2B5D-44E7-92A8-7470E7496AB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9" name="直線コネクタ 518">
          <a:extLst>
            <a:ext uri="{FF2B5EF4-FFF2-40B4-BE49-F238E27FC236}">
              <a16:creationId xmlns:a16="http://schemas.microsoft.com/office/drawing/2014/main" id="{EEF1B998-7821-4ABE-BA15-C39927B051B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0" name="テキスト ボックス 519">
          <a:extLst>
            <a:ext uri="{FF2B5EF4-FFF2-40B4-BE49-F238E27FC236}">
              <a16:creationId xmlns:a16="http://schemas.microsoft.com/office/drawing/2014/main" id="{F3CF1AD2-420C-41A4-8C96-528AB5E0EAC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1" name="直線コネクタ 520">
          <a:extLst>
            <a:ext uri="{FF2B5EF4-FFF2-40B4-BE49-F238E27FC236}">
              <a16:creationId xmlns:a16="http://schemas.microsoft.com/office/drawing/2014/main" id="{F11A3769-D12B-4F5E-8ADB-E6BAE34B4FC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2" name="テキスト ボックス 521">
          <a:extLst>
            <a:ext uri="{FF2B5EF4-FFF2-40B4-BE49-F238E27FC236}">
              <a16:creationId xmlns:a16="http://schemas.microsoft.com/office/drawing/2014/main" id="{83C74686-293D-4EC1-B6C6-599A354D8E7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a:extLst>
            <a:ext uri="{FF2B5EF4-FFF2-40B4-BE49-F238E27FC236}">
              <a16:creationId xmlns:a16="http://schemas.microsoft.com/office/drawing/2014/main" id="{AB4491FD-9ED3-433A-ABA6-89BAFE5AED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a:extLst>
            <a:ext uri="{FF2B5EF4-FFF2-40B4-BE49-F238E27FC236}">
              <a16:creationId xmlns:a16="http://schemas.microsoft.com/office/drawing/2014/main" id="{E6203412-FA4B-423B-995A-72AE3948F31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保健センター・保健所】&#10;一人当たり面積グラフ枠">
          <a:extLst>
            <a:ext uri="{FF2B5EF4-FFF2-40B4-BE49-F238E27FC236}">
              <a16:creationId xmlns:a16="http://schemas.microsoft.com/office/drawing/2014/main" id="{0C0356D8-15BC-4FBD-BDB2-3F762DE839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26" name="直線コネクタ 525">
          <a:extLst>
            <a:ext uri="{FF2B5EF4-FFF2-40B4-BE49-F238E27FC236}">
              <a16:creationId xmlns:a16="http://schemas.microsoft.com/office/drawing/2014/main" id="{FA791939-5142-48CE-A331-06E38EAC6DED}"/>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27" name="【保健センター・保健所】&#10;一人当たり面積最小値テキスト">
          <a:extLst>
            <a:ext uri="{FF2B5EF4-FFF2-40B4-BE49-F238E27FC236}">
              <a16:creationId xmlns:a16="http://schemas.microsoft.com/office/drawing/2014/main" id="{F41B2F40-762C-4C31-9760-601F4E171669}"/>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28" name="直線コネクタ 527">
          <a:extLst>
            <a:ext uri="{FF2B5EF4-FFF2-40B4-BE49-F238E27FC236}">
              <a16:creationId xmlns:a16="http://schemas.microsoft.com/office/drawing/2014/main" id="{B3368DD3-AE07-4AAD-93BB-AEA9F76058BE}"/>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29" name="【保健センター・保健所】&#10;一人当たり面積最大値テキスト">
          <a:extLst>
            <a:ext uri="{FF2B5EF4-FFF2-40B4-BE49-F238E27FC236}">
              <a16:creationId xmlns:a16="http://schemas.microsoft.com/office/drawing/2014/main" id="{CEFE9F78-3CFE-4A10-933A-1EA706CB31B8}"/>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30" name="直線コネクタ 529">
          <a:extLst>
            <a:ext uri="{FF2B5EF4-FFF2-40B4-BE49-F238E27FC236}">
              <a16:creationId xmlns:a16="http://schemas.microsoft.com/office/drawing/2014/main" id="{CA6D5DCD-6B3C-49EC-BD87-01F28E30BEBD}"/>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531" name="【保健センター・保健所】&#10;一人当たり面積平均値テキスト">
          <a:extLst>
            <a:ext uri="{FF2B5EF4-FFF2-40B4-BE49-F238E27FC236}">
              <a16:creationId xmlns:a16="http://schemas.microsoft.com/office/drawing/2014/main" id="{5C74A40D-C015-4322-969E-E880F6D83FFF}"/>
            </a:ext>
          </a:extLst>
        </xdr:cNvPr>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32" name="フローチャート: 判断 531">
          <a:extLst>
            <a:ext uri="{FF2B5EF4-FFF2-40B4-BE49-F238E27FC236}">
              <a16:creationId xmlns:a16="http://schemas.microsoft.com/office/drawing/2014/main" id="{66890D6B-9636-4222-B9A7-2E3465DDBCC0}"/>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33" name="フローチャート: 判断 532">
          <a:extLst>
            <a:ext uri="{FF2B5EF4-FFF2-40B4-BE49-F238E27FC236}">
              <a16:creationId xmlns:a16="http://schemas.microsoft.com/office/drawing/2014/main" id="{948216DC-D059-4F03-9EF8-0C16F8321929}"/>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166931</xdr:rowOff>
    </xdr:from>
    <xdr:ext cx="469744" cy="259045"/>
    <xdr:sp macro="" textlink="">
      <xdr:nvSpPr>
        <xdr:cNvPr id="534" name="n_1aveValue【保健センター・保健所】&#10;一人当たり面積">
          <a:extLst>
            <a:ext uri="{FF2B5EF4-FFF2-40B4-BE49-F238E27FC236}">
              <a16:creationId xmlns:a16="http://schemas.microsoft.com/office/drawing/2014/main" id="{0080E783-C9E8-4F80-9C4F-4F00A412D2D1}"/>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58601</xdr:rowOff>
    </xdr:from>
    <xdr:to>
      <xdr:col>107</xdr:col>
      <xdr:colOff>101600</xdr:colOff>
      <xdr:row>63</xdr:row>
      <xdr:rowOff>160201</xdr:rowOff>
    </xdr:to>
    <xdr:sp macro="" textlink="">
      <xdr:nvSpPr>
        <xdr:cNvPr id="535" name="フローチャート: 判断 534">
          <a:extLst>
            <a:ext uri="{FF2B5EF4-FFF2-40B4-BE49-F238E27FC236}">
              <a16:creationId xmlns:a16="http://schemas.microsoft.com/office/drawing/2014/main" id="{8DA4BA66-0BF3-46ED-96F5-7841289125AF}"/>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5278</xdr:rowOff>
    </xdr:from>
    <xdr:ext cx="469744" cy="259045"/>
    <xdr:sp macro="" textlink="">
      <xdr:nvSpPr>
        <xdr:cNvPr id="536" name="n_2aveValue【保健センター・保健所】&#10;一人当たり面積">
          <a:extLst>
            <a:ext uri="{FF2B5EF4-FFF2-40B4-BE49-F238E27FC236}">
              <a16:creationId xmlns:a16="http://schemas.microsoft.com/office/drawing/2014/main" id="{ECF372E4-0D45-4266-8D17-8B7217BA0389}"/>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42273</xdr:rowOff>
    </xdr:from>
    <xdr:to>
      <xdr:col>102</xdr:col>
      <xdr:colOff>165100</xdr:colOff>
      <xdr:row>63</xdr:row>
      <xdr:rowOff>143873</xdr:rowOff>
    </xdr:to>
    <xdr:sp macro="" textlink="">
      <xdr:nvSpPr>
        <xdr:cNvPr id="537" name="フローチャート: 判断 536">
          <a:extLst>
            <a:ext uri="{FF2B5EF4-FFF2-40B4-BE49-F238E27FC236}">
              <a16:creationId xmlns:a16="http://schemas.microsoft.com/office/drawing/2014/main" id="{D8A94EE6-46F7-41D8-8DC3-01DC6959818D}"/>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160400</xdr:rowOff>
    </xdr:from>
    <xdr:ext cx="469744" cy="259045"/>
    <xdr:sp macro="" textlink="">
      <xdr:nvSpPr>
        <xdr:cNvPr id="538" name="n_3aveValue【保健センター・保健所】&#10;一人当たり面積">
          <a:extLst>
            <a:ext uri="{FF2B5EF4-FFF2-40B4-BE49-F238E27FC236}">
              <a16:creationId xmlns:a16="http://schemas.microsoft.com/office/drawing/2014/main" id="{15EFAC39-1454-4E69-9818-4210842E99C0}"/>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48804</xdr:rowOff>
    </xdr:from>
    <xdr:to>
      <xdr:col>98</xdr:col>
      <xdr:colOff>38100</xdr:colOff>
      <xdr:row>63</xdr:row>
      <xdr:rowOff>150404</xdr:rowOff>
    </xdr:to>
    <xdr:sp macro="" textlink="">
      <xdr:nvSpPr>
        <xdr:cNvPr id="539" name="フローチャート: 判断 538">
          <a:extLst>
            <a:ext uri="{FF2B5EF4-FFF2-40B4-BE49-F238E27FC236}">
              <a16:creationId xmlns:a16="http://schemas.microsoft.com/office/drawing/2014/main" id="{16AEBCBE-C7D0-45A9-B9C8-E4298D916E93}"/>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166931</xdr:rowOff>
    </xdr:from>
    <xdr:ext cx="469744" cy="259045"/>
    <xdr:sp macro="" textlink="">
      <xdr:nvSpPr>
        <xdr:cNvPr id="540" name="n_4aveValue【保健センター・保健所】&#10;一人当たり面積">
          <a:extLst>
            <a:ext uri="{FF2B5EF4-FFF2-40B4-BE49-F238E27FC236}">
              <a16:creationId xmlns:a16="http://schemas.microsoft.com/office/drawing/2014/main" id="{BBADE7B8-0E60-4DC5-96BD-5D1F60369573}"/>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53FAB6C-6F9D-4A5E-B063-00A5F371DD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799DFDF-12B3-4A51-9BB6-75C71E5155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8B966780-625B-4B12-B1E9-F14355D6FE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8E37F79-3E64-45C2-88AC-341EFA943B1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DCEEDC5-2A7E-4B29-AD4F-CFBC2037A51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546" name="楕円 545">
          <a:extLst>
            <a:ext uri="{FF2B5EF4-FFF2-40B4-BE49-F238E27FC236}">
              <a16:creationId xmlns:a16="http://schemas.microsoft.com/office/drawing/2014/main" id="{A66D43F8-104D-4DE0-9C66-69F655D6076A}"/>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547" name="【保健センター・保健所】&#10;一人当たり面積該当値テキスト">
          <a:extLst>
            <a:ext uri="{FF2B5EF4-FFF2-40B4-BE49-F238E27FC236}">
              <a16:creationId xmlns:a16="http://schemas.microsoft.com/office/drawing/2014/main" id="{2A363B77-371A-44AB-AC1B-636852CBD4ED}"/>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48" name="楕円 547">
          <a:extLst>
            <a:ext uri="{FF2B5EF4-FFF2-40B4-BE49-F238E27FC236}">
              <a16:creationId xmlns:a16="http://schemas.microsoft.com/office/drawing/2014/main" id="{9FA74B80-5035-4EFB-9BFA-13C225CD7B99}"/>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549" name="直線コネクタ 548">
          <a:extLst>
            <a:ext uri="{FF2B5EF4-FFF2-40B4-BE49-F238E27FC236}">
              <a16:creationId xmlns:a16="http://schemas.microsoft.com/office/drawing/2014/main" id="{3C5E04EA-4FA1-4DB9-9A64-2BA0FF90880E}"/>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550" name="楕円 549">
          <a:extLst>
            <a:ext uri="{FF2B5EF4-FFF2-40B4-BE49-F238E27FC236}">
              <a16:creationId xmlns:a16="http://schemas.microsoft.com/office/drawing/2014/main" id="{638127DF-C507-4089-BE89-7028E923DDE6}"/>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551" name="直線コネクタ 550">
          <a:extLst>
            <a:ext uri="{FF2B5EF4-FFF2-40B4-BE49-F238E27FC236}">
              <a16:creationId xmlns:a16="http://schemas.microsoft.com/office/drawing/2014/main" id="{8027D462-B21E-4125-A2E3-11A8272FF873}"/>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552" name="楕円 551">
          <a:extLst>
            <a:ext uri="{FF2B5EF4-FFF2-40B4-BE49-F238E27FC236}">
              <a16:creationId xmlns:a16="http://schemas.microsoft.com/office/drawing/2014/main" id="{CC5A8E4D-0321-4E83-A96C-6929C9EBC572}"/>
            </a:ext>
          </a:extLst>
        </xdr:cNvPr>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65315</xdr:rowOff>
    </xdr:to>
    <xdr:cxnSp macro="">
      <xdr:nvCxnSpPr>
        <xdr:cNvPr id="553" name="直線コネクタ 552">
          <a:extLst>
            <a:ext uri="{FF2B5EF4-FFF2-40B4-BE49-F238E27FC236}">
              <a16:creationId xmlns:a16="http://schemas.microsoft.com/office/drawing/2014/main" id="{C75C6D47-B904-4D42-B95D-980EFF3D2AA8}"/>
            </a:ext>
          </a:extLst>
        </xdr:cNvPr>
        <xdr:cNvCxnSpPr/>
      </xdr:nvCxnSpPr>
      <xdr:spPr>
        <a:xfrm>
          <a:off x="19545300" y="110348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11249</xdr:rowOff>
    </xdr:from>
    <xdr:to>
      <xdr:col>98</xdr:col>
      <xdr:colOff>38100</xdr:colOff>
      <xdr:row>64</xdr:row>
      <xdr:rowOff>112849</xdr:rowOff>
    </xdr:to>
    <xdr:sp macro="" textlink="">
      <xdr:nvSpPr>
        <xdr:cNvPr id="554" name="楕円 553">
          <a:extLst>
            <a:ext uri="{FF2B5EF4-FFF2-40B4-BE49-F238E27FC236}">
              <a16:creationId xmlns:a16="http://schemas.microsoft.com/office/drawing/2014/main" id="{991D7AC7-6058-4604-9F7D-F978A58DC0C3}"/>
            </a:ext>
          </a:extLst>
        </xdr:cNvPr>
        <xdr:cNvSpPr/>
      </xdr:nvSpPr>
      <xdr:spPr>
        <a:xfrm>
          <a:off x="18605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62049</xdr:rowOff>
    </xdr:from>
    <xdr:to>
      <xdr:col>102</xdr:col>
      <xdr:colOff>114300</xdr:colOff>
      <xdr:row>64</xdr:row>
      <xdr:rowOff>62049</xdr:rowOff>
    </xdr:to>
    <xdr:cxnSp macro="">
      <xdr:nvCxnSpPr>
        <xdr:cNvPr id="555" name="直線コネクタ 554">
          <a:extLst>
            <a:ext uri="{FF2B5EF4-FFF2-40B4-BE49-F238E27FC236}">
              <a16:creationId xmlns:a16="http://schemas.microsoft.com/office/drawing/2014/main" id="{D1EC5B78-D8C4-4EED-AC7A-75C9B918B655}"/>
            </a:ext>
          </a:extLst>
        </xdr:cNvPr>
        <xdr:cNvCxnSpPr/>
      </xdr:nvCxnSpPr>
      <xdr:spPr>
        <a:xfrm>
          <a:off x="18656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107242</xdr:rowOff>
    </xdr:from>
    <xdr:ext cx="469744" cy="259045"/>
    <xdr:sp macro="" textlink="">
      <xdr:nvSpPr>
        <xdr:cNvPr id="556" name="n_1mainValue【保健センター・保健所】&#10;一人当たり面積">
          <a:extLst>
            <a:ext uri="{FF2B5EF4-FFF2-40B4-BE49-F238E27FC236}">
              <a16:creationId xmlns:a16="http://schemas.microsoft.com/office/drawing/2014/main" id="{AC23F41B-A75F-4372-A31F-1EF100558A6C}"/>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557" name="n_2mainValue【保健センター・保健所】&#10;一人当たり面積">
          <a:extLst>
            <a:ext uri="{FF2B5EF4-FFF2-40B4-BE49-F238E27FC236}">
              <a16:creationId xmlns:a16="http://schemas.microsoft.com/office/drawing/2014/main" id="{97217D1F-0A00-4612-A075-7AD0B3B7D99E}"/>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558" name="n_3mainValue【保健センター・保健所】&#10;一人当たり面積">
          <a:extLst>
            <a:ext uri="{FF2B5EF4-FFF2-40B4-BE49-F238E27FC236}">
              <a16:creationId xmlns:a16="http://schemas.microsoft.com/office/drawing/2014/main" id="{663DEE82-4D9E-42B3-A524-7DC31ED96750}"/>
            </a:ext>
          </a:extLst>
        </xdr:cNvPr>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103976</xdr:rowOff>
    </xdr:from>
    <xdr:ext cx="469744" cy="259045"/>
    <xdr:sp macro="" textlink="">
      <xdr:nvSpPr>
        <xdr:cNvPr id="559" name="n_4mainValue【保健センター・保健所】&#10;一人当たり面積">
          <a:extLst>
            <a:ext uri="{FF2B5EF4-FFF2-40B4-BE49-F238E27FC236}">
              <a16:creationId xmlns:a16="http://schemas.microsoft.com/office/drawing/2014/main" id="{B978D1F2-0B59-4B9D-856C-D1A52FECE2BC}"/>
            </a:ext>
          </a:extLst>
        </xdr:cNvPr>
        <xdr:cNvSpPr txBox="1"/>
      </xdr:nvSpPr>
      <xdr:spPr>
        <a:xfrm>
          <a:off x="18421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5297A820-4CB0-4576-8202-F76A6167171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a:extLst>
            <a:ext uri="{FF2B5EF4-FFF2-40B4-BE49-F238E27FC236}">
              <a16:creationId xmlns:a16="http://schemas.microsoft.com/office/drawing/2014/main" id="{981CDC35-05C2-4235-A8B8-82A8255F13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a:extLst>
            <a:ext uri="{FF2B5EF4-FFF2-40B4-BE49-F238E27FC236}">
              <a16:creationId xmlns:a16="http://schemas.microsoft.com/office/drawing/2014/main" id="{61BA37DD-B9AF-498E-A54B-1155971A856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a:extLst>
            <a:ext uri="{FF2B5EF4-FFF2-40B4-BE49-F238E27FC236}">
              <a16:creationId xmlns:a16="http://schemas.microsoft.com/office/drawing/2014/main" id="{30679DC3-39AD-4788-96C2-3975DC49B9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a:extLst>
            <a:ext uri="{FF2B5EF4-FFF2-40B4-BE49-F238E27FC236}">
              <a16:creationId xmlns:a16="http://schemas.microsoft.com/office/drawing/2014/main" id="{A0EB7E0D-9F52-466D-A667-C9C46FF793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a:extLst>
            <a:ext uri="{FF2B5EF4-FFF2-40B4-BE49-F238E27FC236}">
              <a16:creationId xmlns:a16="http://schemas.microsoft.com/office/drawing/2014/main" id="{46A85E7B-BF49-4DCC-8586-DE059D2719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a:extLst>
            <a:ext uri="{FF2B5EF4-FFF2-40B4-BE49-F238E27FC236}">
              <a16:creationId xmlns:a16="http://schemas.microsoft.com/office/drawing/2014/main" id="{6B37F538-4EB4-41AB-AA0E-DBA17B09B9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a:extLst>
            <a:ext uri="{FF2B5EF4-FFF2-40B4-BE49-F238E27FC236}">
              <a16:creationId xmlns:a16="http://schemas.microsoft.com/office/drawing/2014/main" id="{8C48DCDF-92FE-4475-9FFC-318BC0D175F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a:extLst>
            <a:ext uri="{FF2B5EF4-FFF2-40B4-BE49-F238E27FC236}">
              <a16:creationId xmlns:a16="http://schemas.microsoft.com/office/drawing/2014/main" id="{CB6263BB-2F05-416E-8352-F912AB30A1C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a:extLst>
            <a:ext uri="{FF2B5EF4-FFF2-40B4-BE49-F238E27FC236}">
              <a16:creationId xmlns:a16="http://schemas.microsoft.com/office/drawing/2014/main" id="{AB1BC175-427A-43AD-A95B-F09ED4EFC6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0" name="テキスト ボックス 569">
          <a:extLst>
            <a:ext uri="{FF2B5EF4-FFF2-40B4-BE49-F238E27FC236}">
              <a16:creationId xmlns:a16="http://schemas.microsoft.com/office/drawing/2014/main" id="{EA880499-17F6-47A7-A25C-D316336CA94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a:extLst>
            <a:ext uri="{FF2B5EF4-FFF2-40B4-BE49-F238E27FC236}">
              <a16:creationId xmlns:a16="http://schemas.microsoft.com/office/drawing/2014/main" id="{E01B9E0A-F3C9-474E-A89D-CC610FDB918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2" name="テキスト ボックス 571">
          <a:extLst>
            <a:ext uri="{FF2B5EF4-FFF2-40B4-BE49-F238E27FC236}">
              <a16:creationId xmlns:a16="http://schemas.microsoft.com/office/drawing/2014/main" id="{E94B759D-CFE5-4221-A2AB-1872C22EE02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a:extLst>
            <a:ext uri="{FF2B5EF4-FFF2-40B4-BE49-F238E27FC236}">
              <a16:creationId xmlns:a16="http://schemas.microsoft.com/office/drawing/2014/main" id="{6431282F-C598-4A81-B56C-F0E869ADB86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a:extLst>
            <a:ext uri="{FF2B5EF4-FFF2-40B4-BE49-F238E27FC236}">
              <a16:creationId xmlns:a16="http://schemas.microsoft.com/office/drawing/2014/main" id="{FD011A6D-2C8F-4B0F-85B5-EEE026B1C9C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a:extLst>
            <a:ext uri="{FF2B5EF4-FFF2-40B4-BE49-F238E27FC236}">
              <a16:creationId xmlns:a16="http://schemas.microsoft.com/office/drawing/2014/main" id="{4FE48CB1-34BD-4362-A03F-FB59B24BFB5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a:extLst>
            <a:ext uri="{FF2B5EF4-FFF2-40B4-BE49-F238E27FC236}">
              <a16:creationId xmlns:a16="http://schemas.microsoft.com/office/drawing/2014/main" id="{18D9F030-86ED-45C0-9668-CA86437C7DD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a:extLst>
            <a:ext uri="{FF2B5EF4-FFF2-40B4-BE49-F238E27FC236}">
              <a16:creationId xmlns:a16="http://schemas.microsoft.com/office/drawing/2014/main" id="{9EC54462-B6D5-4C92-A93B-67CFEEE3A0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a:extLst>
            <a:ext uri="{FF2B5EF4-FFF2-40B4-BE49-F238E27FC236}">
              <a16:creationId xmlns:a16="http://schemas.microsoft.com/office/drawing/2014/main" id="{149FCEFB-D7A7-426D-8200-C132D7EFC2B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a:extLst>
            <a:ext uri="{FF2B5EF4-FFF2-40B4-BE49-F238E27FC236}">
              <a16:creationId xmlns:a16="http://schemas.microsoft.com/office/drawing/2014/main" id="{EF235537-FF9A-4F30-8C56-1AACB8DE04C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a:extLst>
            <a:ext uri="{FF2B5EF4-FFF2-40B4-BE49-F238E27FC236}">
              <a16:creationId xmlns:a16="http://schemas.microsoft.com/office/drawing/2014/main" id="{7B01801F-369D-465E-9AB5-E604A12A80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a:extLst>
            <a:ext uri="{FF2B5EF4-FFF2-40B4-BE49-F238E27FC236}">
              <a16:creationId xmlns:a16="http://schemas.microsoft.com/office/drawing/2014/main" id="{6AE01BF6-E2EC-43DE-B731-0925DABED52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2" name="テキスト ボックス 581">
          <a:extLst>
            <a:ext uri="{FF2B5EF4-FFF2-40B4-BE49-F238E27FC236}">
              <a16:creationId xmlns:a16="http://schemas.microsoft.com/office/drawing/2014/main" id="{250D9DA3-CA2E-432C-A3AD-496BF408119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a:extLst>
            <a:ext uri="{FF2B5EF4-FFF2-40B4-BE49-F238E27FC236}">
              <a16:creationId xmlns:a16="http://schemas.microsoft.com/office/drawing/2014/main" id="{88C348D9-1AA0-4A85-B146-1979FFD93A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a:extLst>
            <a:ext uri="{FF2B5EF4-FFF2-40B4-BE49-F238E27FC236}">
              <a16:creationId xmlns:a16="http://schemas.microsoft.com/office/drawing/2014/main" id="{CA99E0A7-D884-485B-9E66-5400D6510A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585" name="直線コネクタ 584">
          <a:extLst>
            <a:ext uri="{FF2B5EF4-FFF2-40B4-BE49-F238E27FC236}">
              <a16:creationId xmlns:a16="http://schemas.microsoft.com/office/drawing/2014/main" id="{D6B5CBD5-52EC-4ECF-9B9B-EAC7DEEA7DC7}"/>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86" name="【消防施設】&#10;有形固定資産減価償却率最小値テキスト">
          <a:extLst>
            <a:ext uri="{FF2B5EF4-FFF2-40B4-BE49-F238E27FC236}">
              <a16:creationId xmlns:a16="http://schemas.microsoft.com/office/drawing/2014/main" id="{90995989-D236-4B38-B7B7-A9466E3E0CA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87" name="直線コネクタ 586">
          <a:extLst>
            <a:ext uri="{FF2B5EF4-FFF2-40B4-BE49-F238E27FC236}">
              <a16:creationId xmlns:a16="http://schemas.microsoft.com/office/drawing/2014/main" id="{BBACCC1C-4D03-4217-857D-162D11D8A62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588" name="【消防施設】&#10;有形固定資産減価償却率最大値テキスト">
          <a:extLst>
            <a:ext uri="{FF2B5EF4-FFF2-40B4-BE49-F238E27FC236}">
              <a16:creationId xmlns:a16="http://schemas.microsoft.com/office/drawing/2014/main" id="{027BCD09-7186-46A5-8F1F-85BB0FA52B38}"/>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589" name="直線コネクタ 588">
          <a:extLst>
            <a:ext uri="{FF2B5EF4-FFF2-40B4-BE49-F238E27FC236}">
              <a16:creationId xmlns:a16="http://schemas.microsoft.com/office/drawing/2014/main" id="{682B5DF9-BE9E-426C-BD51-A803D2D5DC87}"/>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590" name="【消防施設】&#10;有形固定資産減価償却率平均値テキスト">
          <a:extLst>
            <a:ext uri="{FF2B5EF4-FFF2-40B4-BE49-F238E27FC236}">
              <a16:creationId xmlns:a16="http://schemas.microsoft.com/office/drawing/2014/main" id="{6D82CD93-5CE6-4BC0-A48E-C3EB4E054E1F}"/>
            </a:ext>
          </a:extLst>
        </xdr:cNvPr>
        <xdr:cNvSpPr txBox="1"/>
      </xdr:nvSpPr>
      <xdr:spPr>
        <a:xfrm>
          <a:off x="16357600"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591" name="フローチャート: 判断 590">
          <a:extLst>
            <a:ext uri="{FF2B5EF4-FFF2-40B4-BE49-F238E27FC236}">
              <a16:creationId xmlns:a16="http://schemas.microsoft.com/office/drawing/2014/main" id="{8F05569D-5D1F-4AC6-BB29-4E70ECF3B21C}"/>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592" name="フローチャート: 判断 591">
          <a:extLst>
            <a:ext uri="{FF2B5EF4-FFF2-40B4-BE49-F238E27FC236}">
              <a16:creationId xmlns:a16="http://schemas.microsoft.com/office/drawing/2014/main" id="{5FAF12F2-8D7F-45A1-839D-882B8373F61A}"/>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63698</xdr:rowOff>
    </xdr:from>
    <xdr:ext cx="405111" cy="259045"/>
    <xdr:sp macro="" textlink="">
      <xdr:nvSpPr>
        <xdr:cNvPr id="593" name="n_1aveValue【消防施設】&#10;有形固定資産減価償却率">
          <a:extLst>
            <a:ext uri="{FF2B5EF4-FFF2-40B4-BE49-F238E27FC236}">
              <a16:creationId xmlns:a16="http://schemas.microsoft.com/office/drawing/2014/main" id="{4F5FF916-A05A-4FDF-927F-9949C83ECC9A}"/>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130992</xdr:rowOff>
    </xdr:from>
    <xdr:to>
      <xdr:col>76</xdr:col>
      <xdr:colOff>165100</xdr:colOff>
      <xdr:row>83</xdr:row>
      <xdr:rowOff>61142</xdr:rowOff>
    </xdr:to>
    <xdr:sp macro="" textlink="">
      <xdr:nvSpPr>
        <xdr:cNvPr id="594" name="フローチャート: 判断 593">
          <a:extLst>
            <a:ext uri="{FF2B5EF4-FFF2-40B4-BE49-F238E27FC236}">
              <a16:creationId xmlns:a16="http://schemas.microsoft.com/office/drawing/2014/main" id="{B6426568-4D2D-4B6C-B47B-CA9A4D3F9036}"/>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52269</xdr:rowOff>
    </xdr:from>
    <xdr:ext cx="405111" cy="259045"/>
    <xdr:sp macro="" textlink="">
      <xdr:nvSpPr>
        <xdr:cNvPr id="595" name="n_2aveValue【消防施設】&#10;有形固定資産減価償却率">
          <a:extLst>
            <a:ext uri="{FF2B5EF4-FFF2-40B4-BE49-F238E27FC236}">
              <a16:creationId xmlns:a16="http://schemas.microsoft.com/office/drawing/2014/main" id="{044F19E8-4779-4369-9B0A-48B410A48D4B}"/>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114663</xdr:rowOff>
    </xdr:from>
    <xdr:to>
      <xdr:col>72</xdr:col>
      <xdr:colOff>38100</xdr:colOff>
      <xdr:row>83</xdr:row>
      <xdr:rowOff>44813</xdr:rowOff>
    </xdr:to>
    <xdr:sp macro="" textlink="">
      <xdr:nvSpPr>
        <xdr:cNvPr id="596" name="フローチャート: 判断 595">
          <a:extLst>
            <a:ext uri="{FF2B5EF4-FFF2-40B4-BE49-F238E27FC236}">
              <a16:creationId xmlns:a16="http://schemas.microsoft.com/office/drawing/2014/main" id="{66313279-A6F8-4E7D-8251-E8CDD53CE474}"/>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35940</xdr:rowOff>
    </xdr:from>
    <xdr:ext cx="405111" cy="259045"/>
    <xdr:sp macro="" textlink="">
      <xdr:nvSpPr>
        <xdr:cNvPr id="597" name="n_3aveValue【消防施設】&#10;有形固定資産減価償却率">
          <a:extLst>
            <a:ext uri="{FF2B5EF4-FFF2-40B4-BE49-F238E27FC236}">
              <a16:creationId xmlns:a16="http://schemas.microsoft.com/office/drawing/2014/main" id="{3F53A73B-EB40-41F6-94E2-2995431298EF}"/>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83638</xdr:rowOff>
    </xdr:from>
    <xdr:to>
      <xdr:col>67</xdr:col>
      <xdr:colOff>101600</xdr:colOff>
      <xdr:row>83</xdr:row>
      <xdr:rowOff>13788</xdr:rowOff>
    </xdr:to>
    <xdr:sp macro="" textlink="">
      <xdr:nvSpPr>
        <xdr:cNvPr id="598" name="フローチャート: 判断 597">
          <a:extLst>
            <a:ext uri="{FF2B5EF4-FFF2-40B4-BE49-F238E27FC236}">
              <a16:creationId xmlns:a16="http://schemas.microsoft.com/office/drawing/2014/main" id="{C65B238E-3D7E-476F-8BE2-18F994EBF6D2}"/>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4915</xdr:rowOff>
    </xdr:from>
    <xdr:ext cx="405111" cy="259045"/>
    <xdr:sp macro="" textlink="">
      <xdr:nvSpPr>
        <xdr:cNvPr id="599" name="n_4aveValue【消防施設】&#10;有形固定資産減価償却率">
          <a:extLst>
            <a:ext uri="{FF2B5EF4-FFF2-40B4-BE49-F238E27FC236}">
              <a16:creationId xmlns:a16="http://schemas.microsoft.com/office/drawing/2014/main" id="{D3842152-8FC9-40A5-85D4-9CF587D0EC52}"/>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738812CC-A3EE-4078-8ABC-06C76FC6E7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2C1F8FED-85F2-4A95-8A18-54EC5FCB473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B66BDBE3-0DDB-44BD-967E-E487779439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BCB0F776-1784-47FC-991B-B0464F96974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B6C74478-9DCF-4A71-8706-A8B0D19531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05" name="楕円 604">
          <a:extLst>
            <a:ext uri="{FF2B5EF4-FFF2-40B4-BE49-F238E27FC236}">
              <a16:creationId xmlns:a16="http://schemas.microsoft.com/office/drawing/2014/main" id="{AD91FE3E-8CD6-4418-A421-1A837D1B290C}"/>
            </a:ext>
          </a:extLst>
        </xdr:cNvPr>
        <xdr:cNvSpPr/>
      </xdr:nvSpPr>
      <xdr:spPr>
        <a:xfrm>
          <a:off x="16268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19975</xdr:rowOff>
    </xdr:from>
    <xdr:ext cx="405111" cy="259045"/>
    <xdr:sp macro="" textlink="">
      <xdr:nvSpPr>
        <xdr:cNvPr id="606" name="【消防施設】&#10;有形固定資産減価償却率該当値テキスト">
          <a:extLst>
            <a:ext uri="{FF2B5EF4-FFF2-40B4-BE49-F238E27FC236}">
              <a16:creationId xmlns:a16="http://schemas.microsoft.com/office/drawing/2014/main" id="{91B319CA-0E56-490A-9A36-CA7CFCE8E55B}"/>
            </a:ext>
          </a:extLst>
        </xdr:cNvPr>
        <xdr:cNvSpPr txBox="1"/>
      </xdr:nvSpPr>
      <xdr:spPr>
        <a:xfrm>
          <a:off x="16357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145687</xdr:rowOff>
    </xdr:from>
    <xdr:to>
      <xdr:col>81</xdr:col>
      <xdr:colOff>101600</xdr:colOff>
      <xdr:row>81</xdr:row>
      <xdr:rowOff>75837</xdr:rowOff>
    </xdr:to>
    <xdr:sp macro="" textlink="">
      <xdr:nvSpPr>
        <xdr:cNvPr id="607" name="楕円 606">
          <a:extLst>
            <a:ext uri="{FF2B5EF4-FFF2-40B4-BE49-F238E27FC236}">
              <a16:creationId xmlns:a16="http://schemas.microsoft.com/office/drawing/2014/main" id="{098A2A14-D322-43BE-AFB2-AC9533759B05}"/>
            </a:ext>
          </a:extLst>
        </xdr:cNvPr>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25037</xdr:rowOff>
    </xdr:from>
    <xdr:to>
      <xdr:col>85</xdr:col>
      <xdr:colOff>127000</xdr:colOff>
      <xdr:row>81</xdr:row>
      <xdr:rowOff>47898</xdr:rowOff>
    </xdr:to>
    <xdr:cxnSp macro="">
      <xdr:nvCxnSpPr>
        <xdr:cNvPr id="608" name="直線コネクタ 607">
          <a:extLst>
            <a:ext uri="{FF2B5EF4-FFF2-40B4-BE49-F238E27FC236}">
              <a16:creationId xmlns:a16="http://schemas.microsoft.com/office/drawing/2014/main" id="{686D6756-A333-4649-A0E4-A2076DC46564}"/>
            </a:ext>
          </a:extLst>
        </xdr:cNvPr>
        <xdr:cNvCxnSpPr/>
      </xdr:nvCxnSpPr>
      <xdr:spPr>
        <a:xfrm>
          <a:off x="15481300" y="1391248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111398</xdr:rowOff>
    </xdr:from>
    <xdr:to>
      <xdr:col>76</xdr:col>
      <xdr:colOff>165100</xdr:colOff>
      <xdr:row>81</xdr:row>
      <xdr:rowOff>41548</xdr:rowOff>
    </xdr:to>
    <xdr:sp macro="" textlink="">
      <xdr:nvSpPr>
        <xdr:cNvPr id="609" name="楕円 608">
          <a:extLst>
            <a:ext uri="{FF2B5EF4-FFF2-40B4-BE49-F238E27FC236}">
              <a16:creationId xmlns:a16="http://schemas.microsoft.com/office/drawing/2014/main" id="{6D17C83D-AA83-4323-B5CE-3F4171EE849F}"/>
            </a:ext>
          </a:extLst>
        </xdr:cNvPr>
        <xdr:cNvSpPr/>
      </xdr:nvSpPr>
      <xdr:spPr>
        <a:xfrm>
          <a:off x="14541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162198</xdr:rowOff>
    </xdr:from>
    <xdr:to>
      <xdr:col>81</xdr:col>
      <xdr:colOff>50800</xdr:colOff>
      <xdr:row>81</xdr:row>
      <xdr:rowOff>25037</xdr:rowOff>
    </xdr:to>
    <xdr:cxnSp macro="">
      <xdr:nvCxnSpPr>
        <xdr:cNvPr id="610" name="直線コネクタ 609">
          <a:extLst>
            <a:ext uri="{FF2B5EF4-FFF2-40B4-BE49-F238E27FC236}">
              <a16:creationId xmlns:a16="http://schemas.microsoft.com/office/drawing/2014/main" id="{A3687A05-3FA9-406B-A790-2157DBEF5A2B}"/>
            </a:ext>
          </a:extLst>
        </xdr:cNvPr>
        <xdr:cNvCxnSpPr/>
      </xdr:nvCxnSpPr>
      <xdr:spPr>
        <a:xfrm>
          <a:off x="14592300" y="138781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611" name="楕円 610">
          <a:extLst>
            <a:ext uri="{FF2B5EF4-FFF2-40B4-BE49-F238E27FC236}">
              <a16:creationId xmlns:a16="http://schemas.microsoft.com/office/drawing/2014/main" id="{5C1375BE-3FAE-4852-A465-628E5FB70FE3}"/>
            </a:ext>
          </a:extLst>
        </xdr:cNvPr>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80</xdr:row>
      <xdr:rowOff>162198</xdr:rowOff>
    </xdr:to>
    <xdr:cxnSp macro="">
      <xdr:nvCxnSpPr>
        <xdr:cNvPr id="612" name="直線コネクタ 611">
          <a:extLst>
            <a:ext uri="{FF2B5EF4-FFF2-40B4-BE49-F238E27FC236}">
              <a16:creationId xmlns:a16="http://schemas.microsoft.com/office/drawing/2014/main" id="{EC39263E-A89D-48C3-99A0-76389A12A547}"/>
            </a:ext>
          </a:extLst>
        </xdr:cNvPr>
        <xdr:cNvCxnSpPr/>
      </xdr:nvCxnSpPr>
      <xdr:spPr>
        <a:xfrm>
          <a:off x="13703300" y="138455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85271</xdr:rowOff>
    </xdr:from>
    <xdr:to>
      <xdr:col>67</xdr:col>
      <xdr:colOff>101600</xdr:colOff>
      <xdr:row>81</xdr:row>
      <xdr:rowOff>15421</xdr:rowOff>
    </xdr:to>
    <xdr:sp macro="" textlink="">
      <xdr:nvSpPr>
        <xdr:cNvPr id="613" name="楕円 612">
          <a:extLst>
            <a:ext uri="{FF2B5EF4-FFF2-40B4-BE49-F238E27FC236}">
              <a16:creationId xmlns:a16="http://schemas.microsoft.com/office/drawing/2014/main" id="{F052FB37-050F-4CB1-834A-A3F565A08A3E}"/>
            </a:ext>
          </a:extLst>
        </xdr:cNvPr>
        <xdr:cNvSpPr/>
      </xdr:nvSpPr>
      <xdr:spPr>
        <a:xfrm>
          <a:off x="12763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129539</xdr:rowOff>
    </xdr:from>
    <xdr:to>
      <xdr:col>71</xdr:col>
      <xdr:colOff>177800</xdr:colOff>
      <xdr:row>80</xdr:row>
      <xdr:rowOff>136071</xdr:rowOff>
    </xdr:to>
    <xdr:cxnSp macro="">
      <xdr:nvCxnSpPr>
        <xdr:cNvPr id="614" name="直線コネクタ 613">
          <a:extLst>
            <a:ext uri="{FF2B5EF4-FFF2-40B4-BE49-F238E27FC236}">
              <a16:creationId xmlns:a16="http://schemas.microsoft.com/office/drawing/2014/main" id="{39F1EA8D-19FC-41B4-9518-467BDC6A5442}"/>
            </a:ext>
          </a:extLst>
        </xdr:cNvPr>
        <xdr:cNvCxnSpPr/>
      </xdr:nvCxnSpPr>
      <xdr:spPr>
        <a:xfrm flipV="1">
          <a:off x="12814300" y="138455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92364</xdr:rowOff>
    </xdr:from>
    <xdr:ext cx="405111" cy="259045"/>
    <xdr:sp macro="" textlink="">
      <xdr:nvSpPr>
        <xdr:cNvPr id="615" name="n_1mainValue【消防施設】&#10;有形固定資産減価償却率">
          <a:extLst>
            <a:ext uri="{FF2B5EF4-FFF2-40B4-BE49-F238E27FC236}">
              <a16:creationId xmlns:a16="http://schemas.microsoft.com/office/drawing/2014/main" id="{646A5A75-AC6D-4029-AD49-24DB845B3B7E}"/>
            </a:ext>
          </a:extLst>
        </xdr:cNvPr>
        <xdr:cNvSpPr txBox="1"/>
      </xdr:nvSpPr>
      <xdr:spPr>
        <a:xfrm>
          <a:off x="152660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58075</xdr:rowOff>
    </xdr:from>
    <xdr:ext cx="405111" cy="259045"/>
    <xdr:sp macro="" textlink="">
      <xdr:nvSpPr>
        <xdr:cNvPr id="616" name="n_2mainValue【消防施設】&#10;有形固定資産減価償却率">
          <a:extLst>
            <a:ext uri="{FF2B5EF4-FFF2-40B4-BE49-F238E27FC236}">
              <a16:creationId xmlns:a16="http://schemas.microsoft.com/office/drawing/2014/main" id="{D3578433-D61D-4BE4-82C0-7247CE5B7F43}"/>
            </a:ext>
          </a:extLst>
        </xdr:cNvPr>
        <xdr:cNvSpPr txBox="1"/>
      </xdr:nvSpPr>
      <xdr:spPr>
        <a:xfrm>
          <a:off x="14389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17" name="n_3mainValue【消防施設】&#10;有形固定資産減価償却率">
          <a:extLst>
            <a:ext uri="{FF2B5EF4-FFF2-40B4-BE49-F238E27FC236}">
              <a16:creationId xmlns:a16="http://schemas.microsoft.com/office/drawing/2014/main" id="{20585E4A-49F4-40A2-AC49-8F1EABC5698F}"/>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31948</xdr:rowOff>
    </xdr:from>
    <xdr:ext cx="405111" cy="259045"/>
    <xdr:sp macro="" textlink="">
      <xdr:nvSpPr>
        <xdr:cNvPr id="618" name="n_4mainValue【消防施設】&#10;有形固定資産減価償却率">
          <a:extLst>
            <a:ext uri="{FF2B5EF4-FFF2-40B4-BE49-F238E27FC236}">
              <a16:creationId xmlns:a16="http://schemas.microsoft.com/office/drawing/2014/main" id="{86D9EFB5-FE5F-4D77-86C3-A7A8831A2FF9}"/>
            </a:ext>
          </a:extLst>
        </xdr:cNvPr>
        <xdr:cNvSpPr txBox="1"/>
      </xdr:nvSpPr>
      <xdr:spPr>
        <a:xfrm>
          <a:off x="12611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2D247B8D-4E14-4E00-AF05-FE792F3F8D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3BC9E34D-B138-44CF-A487-1F353CC3EF3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0A06E42E-6571-44BB-B4F8-B8829030F9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FA70D055-36DB-4F00-9556-ECA5B2B4E4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D4D04623-63B7-41F6-A966-8FAA957FFC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8CEE32C3-3F24-4734-B992-FBC1F93ABD8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748D9D1B-7218-4654-9823-EA302BF048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D9488597-C57E-4BD9-A5B3-599922AE5CF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7" name="テキスト ボックス 626">
          <a:extLst>
            <a:ext uri="{FF2B5EF4-FFF2-40B4-BE49-F238E27FC236}">
              <a16:creationId xmlns:a16="http://schemas.microsoft.com/office/drawing/2014/main" id="{F7EF17D8-B434-4466-A35B-573CB52D7E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8" name="直線コネクタ 627">
          <a:extLst>
            <a:ext uri="{FF2B5EF4-FFF2-40B4-BE49-F238E27FC236}">
              <a16:creationId xmlns:a16="http://schemas.microsoft.com/office/drawing/2014/main" id="{8D6CBCB9-C923-4538-A49D-C84E783BF40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9" name="直線コネクタ 628">
          <a:extLst>
            <a:ext uri="{FF2B5EF4-FFF2-40B4-BE49-F238E27FC236}">
              <a16:creationId xmlns:a16="http://schemas.microsoft.com/office/drawing/2014/main" id="{E943DA6B-7076-463C-BE17-1FC30991ED6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0" name="テキスト ボックス 629">
          <a:extLst>
            <a:ext uri="{FF2B5EF4-FFF2-40B4-BE49-F238E27FC236}">
              <a16:creationId xmlns:a16="http://schemas.microsoft.com/office/drawing/2014/main" id="{34FCC4FC-E4CC-4817-B566-94F2B9A2519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1" name="直線コネクタ 630">
          <a:extLst>
            <a:ext uri="{FF2B5EF4-FFF2-40B4-BE49-F238E27FC236}">
              <a16:creationId xmlns:a16="http://schemas.microsoft.com/office/drawing/2014/main" id="{F41D371D-2E75-4320-B981-097E7D0206C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2" name="テキスト ボックス 631">
          <a:extLst>
            <a:ext uri="{FF2B5EF4-FFF2-40B4-BE49-F238E27FC236}">
              <a16:creationId xmlns:a16="http://schemas.microsoft.com/office/drawing/2014/main" id="{8D5E3743-2577-40DF-9F4A-4394F1BD789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3" name="直線コネクタ 632">
          <a:extLst>
            <a:ext uri="{FF2B5EF4-FFF2-40B4-BE49-F238E27FC236}">
              <a16:creationId xmlns:a16="http://schemas.microsoft.com/office/drawing/2014/main" id="{52B94760-5E1A-4A9E-A95D-78293CB7721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4" name="テキスト ボックス 633">
          <a:extLst>
            <a:ext uri="{FF2B5EF4-FFF2-40B4-BE49-F238E27FC236}">
              <a16:creationId xmlns:a16="http://schemas.microsoft.com/office/drawing/2014/main" id="{495F0B14-1188-4ECC-B93B-9B67F47CFEA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5" name="直線コネクタ 634">
          <a:extLst>
            <a:ext uri="{FF2B5EF4-FFF2-40B4-BE49-F238E27FC236}">
              <a16:creationId xmlns:a16="http://schemas.microsoft.com/office/drawing/2014/main" id="{C0BAABC7-E367-4B37-AB24-5FD5416EB83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6" name="テキスト ボックス 635">
          <a:extLst>
            <a:ext uri="{FF2B5EF4-FFF2-40B4-BE49-F238E27FC236}">
              <a16:creationId xmlns:a16="http://schemas.microsoft.com/office/drawing/2014/main" id="{6BC74AD4-32E9-4000-A898-CB12D0195E8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a:extLst>
            <a:ext uri="{FF2B5EF4-FFF2-40B4-BE49-F238E27FC236}">
              <a16:creationId xmlns:a16="http://schemas.microsoft.com/office/drawing/2014/main" id="{FDA1A78C-955F-4665-A62A-6ADAD13AA5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a:extLst>
            <a:ext uri="{FF2B5EF4-FFF2-40B4-BE49-F238E27FC236}">
              <a16:creationId xmlns:a16="http://schemas.microsoft.com/office/drawing/2014/main" id="{810FF2E6-F1D0-487A-9B04-2CD23B646B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消防施設】&#10;一人当たり面積グラフ枠">
          <a:extLst>
            <a:ext uri="{FF2B5EF4-FFF2-40B4-BE49-F238E27FC236}">
              <a16:creationId xmlns:a16="http://schemas.microsoft.com/office/drawing/2014/main" id="{0E06ED4A-C454-4302-B7F8-D20D8A9943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640" name="直線コネクタ 639">
          <a:extLst>
            <a:ext uri="{FF2B5EF4-FFF2-40B4-BE49-F238E27FC236}">
              <a16:creationId xmlns:a16="http://schemas.microsoft.com/office/drawing/2014/main" id="{612BD548-9F95-4860-99FC-09645D5E9A90}"/>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41" name="【消防施設】&#10;一人当たり面積最小値テキスト">
          <a:extLst>
            <a:ext uri="{FF2B5EF4-FFF2-40B4-BE49-F238E27FC236}">
              <a16:creationId xmlns:a16="http://schemas.microsoft.com/office/drawing/2014/main" id="{661362A2-0903-45C9-9768-2B13B94CCE11}"/>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42" name="直線コネクタ 641">
          <a:extLst>
            <a:ext uri="{FF2B5EF4-FFF2-40B4-BE49-F238E27FC236}">
              <a16:creationId xmlns:a16="http://schemas.microsoft.com/office/drawing/2014/main" id="{81CFB9CE-31B7-431C-9A69-80CD87342218}"/>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643" name="【消防施設】&#10;一人当たり面積最大値テキスト">
          <a:extLst>
            <a:ext uri="{FF2B5EF4-FFF2-40B4-BE49-F238E27FC236}">
              <a16:creationId xmlns:a16="http://schemas.microsoft.com/office/drawing/2014/main" id="{1D0B611F-66D6-4275-AA70-543F35DF9E0C}"/>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644" name="直線コネクタ 643">
          <a:extLst>
            <a:ext uri="{FF2B5EF4-FFF2-40B4-BE49-F238E27FC236}">
              <a16:creationId xmlns:a16="http://schemas.microsoft.com/office/drawing/2014/main" id="{5507E120-40FE-4BBE-8CA1-526AEA9B08E3}"/>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45" name="【消防施設】&#10;一人当たり面積平均値テキスト">
          <a:extLst>
            <a:ext uri="{FF2B5EF4-FFF2-40B4-BE49-F238E27FC236}">
              <a16:creationId xmlns:a16="http://schemas.microsoft.com/office/drawing/2014/main" id="{F40DAD38-5486-488C-B996-AC84B5D56CD9}"/>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46" name="フローチャート: 判断 645">
          <a:extLst>
            <a:ext uri="{FF2B5EF4-FFF2-40B4-BE49-F238E27FC236}">
              <a16:creationId xmlns:a16="http://schemas.microsoft.com/office/drawing/2014/main" id="{BC6C0BA9-5475-4C58-B546-E3FE1A333D8D}"/>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47" name="フローチャート: 判断 646">
          <a:extLst>
            <a:ext uri="{FF2B5EF4-FFF2-40B4-BE49-F238E27FC236}">
              <a16:creationId xmlns:a16="http://schemas.microsoft.com/office/drawing/2014/main" id="{CF77C945-A58A-4E13-A1A0-00AE995D8E36}"/>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132859</xdr:rowOff>
    </xdr:from>
    <xdr:ext cx="469744" cy="259045"/>
    <xdr:sp macro="" textlink="">
      <xdr:nvSpPr>
        <xdr:cNvPr id="648" name="n_1aveValue【消防施設】&#10;一人当たり面積">
          <a:extLst>
            <a:ext uri="{FF2B5EF4-FFF2-40B4-BE49-F238E27FC236}">
              <a16:creationId xmlns:a16="http://schemas.microsoft.com/office/drawing/2014/main" id="{9EB5B99F-BFC3-4498-9A24-A7A84E1C9391}"/>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649" name="フローチャート: 判断 648">
          <a:extLst>
            <a:ext uri="{FF2B5EF4-FFF2-40B4-BE49-F238E27FC236}">
              <a16:creationId xmlns:a16="http://schemas.microsoft.com/office/drawing/2014/main" id="{EB5C43DE-0269-42C0-ADEC-44203C5BF26B}"/>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650" name="n_2aveValue【消防施設】&#10;一人当たり面積">
          <a:extLst>
            <a:ext uri="{FF2B5EF4-FFF2-40B4-BE49-F238E27FC236}">
              <a16:creationId xmlns:a16="http://schemas.microsoft.com/office/drawing/2014/main" id="{A140D5DE-2CAF-40A4-9AFF-5CE5215B09FB}"/>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651" name="フローチャート: 判断 650">
          <a:extLst>
            <a:ext uri="{FF2B5EF4-FFF2-40B4-BE49-F238E27FC236}">
              <a16:creationId xmlns:a16="http://schemas.microsoft.com/office/drawing/2014/main" id="{C64BE179-A7CC-4905-9E6A-5B975630B001}"/>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652" name="n_3aveValue【消防施設】&#10;一人当たり面積">
          <a:extLst>
            <a:ext uri="{FF2B5EF4-FFF2-40B4-BE49-F238E27FC236}">
              <a16:creationId xmlns:a16="http://schemas.microsoft.com/office/drawing/2014/main" id="{E6737B6C-6E0D-4708-AFFC-F6AA1935F091}"/>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28448</xdr:rowOff>
    </xdr:from>
    <xdr:to>
      <xdr:col>98</xdr:col>
      <xdr:colOff>38100</xdr:colOff>
      <xdr:row>84</xdr:row>
      <xdr:rowOff>130048</xdr:rowOff>
    </xdr:to>
    <xdr:sp macro="" textlink="">
      <xdr:nvSpPr>
        <xdr:cNvPr id="653" name="フローチャート: 判断 652">
          <a:extLst>
            <a:ext uri="{FF2B5EF4-FFF2-40B4-BE49-F238E27FC236}">
              <a16:creationId xmlns:a16="http://schemas.microsoft.com/office/drawing/2014/main" id="{BA438F3D-442B-44C3-9188-8B797929AB3F}"/>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146575</xdr:rowOff>
    </xdr:from>
    <xdr:ext cx="469744" cy="259045"/>
    <xdr:sp macro="" textlink="">
      <xdr:nvSpPr>
        <xdr:cNvPr id="654" name="n_4aveValue【消防施設】&#10;一人当たり面積">
          <a:extLst>
            <a:ext uri="{FF2B5EF4-FFF2-40B4-BE49-F238E27FC236}">
              <a16:creationId xmlns:a16="http://schemas.microsoft.com/office/drawing/2014/main" id="{E74CEFB8-527C-446E-AAB9-CECC0DCBCE2A}"/>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C4E6939-7475-44CF-82B0-1C62467AD8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176CEAE-DF28-4F06-8484-42D26933A22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14A372D-857D-4E31-890F-A841F59EFA3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AEF92BA-BAA2-46D7-A0D0-54BB91D118C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85D4BD52-FD2F-48B2-98AE-3F6BAF8E50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660" name="楕円 659">
          <a:extLst>
            <a:ext uri="{FF2B5EF4-FFF2-40B4-BE49-F238E27FC236}">
              <a16:creationId xmlns:a16="http://schemas.microsoft.com/office/drawing/2014/main" id="{7E3061E1-44B5-4C5D-98DD-107856909320}"/>
            </a:ext>
          </a:extLst>
        </xdr:cNvPr>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661" name="【消防施設】&#10;一人当たり面積該当値テキスト">
          <a:extLst>
            <a:ext uri="{FF2B5EF4-FFF2-40B4-BE49-F238E27FC236}">
              <a16:creationId xmlns:a16="http://schemas.microsoft.com/office/drawing/2014/main" id="{616389CE-9554-41D6-A11C-69D8B881FD36}"/>
            </a:ext>
          </a:extLst>
        </xdr:cNvPr>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662" name="楕円 661">
          <a:extLst>
            <a:ext uri="{FF2B5EF4-FFF2-40B4-BE49-F238E27FC236}">
              <a16:creationId xmlns:a16="http://schemas.microsoft.com/office/drawing/2014/main" id="{B6D67CA5-DC2F-411F-90AD-ED778C56E79B}"/>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663" name="直線コネクタ 662">
          <a:extLst>
            <a:ext uri="{FF2B5EF4-FFF2-40B4-BE49-F238E27FC236}">
              <a16:creationId xmlns:a16="http://schemas.microsoft.com/office/drawing/2014/main" id="{914EFD52-B1CA-49F7-8CB3-D044FA5D2919}"/>
            </a:ext>
          </a:extLst>
        </xdr:cNvPr>
        <xdr:cNvCxnSpPr/>
      </xdr:nvCxnSpPr>
      <xdr:spPr>
        <a:xfrm>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664" name="楕円 663">
          <a:extLst>
            <a:ext uri="{FF2B5EF4-FFF2-40B4-BE49-F238E27FC236}">
              <a16:creationId xmlns:a16="http://schemas.microsoft.com/office/drawing/2014/main" id="{154A15AD-BFDB-4578-8C9B-2E62BB89F6DA}"/>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665" name="直線コネクタ 664">
          <a:extLst>
            <a:ext uri="{FF2B5EF4-FFF2-40B4-BE49-F238E27FC236}">
              <a16:creationId xmlns:a16="http://schemas.microsoft.com/office/drawing/2014/main" id="{0980D394-5328-4FD9-896D-4A464D6BCCAF}"/>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66" name="楕円 665">
          <a:extLst>
            <a:ext uri="{FF2B5EF4-FFF2-40B4-BE49-F238E27FC236}">
              <a16:creationId xmlns:a16="http://schemas.microsoft.com/office/drawing/2014/main" id="{3241C2FE-FEAD-422A-8DE5-5D95242E0C93}"/>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667" name="直線コネクタ 666">
          <a:extLst>
            <a:ext uri="{FF2B5EF4-FFF2-40B4-BE49-F238E27FC236}">
              <a16:creationId xmlns:a16="http://schemas.microsoft.com/office/drawing/2014/main" id="{C2D7FDFD-0474-4223-8865-A81C38629504}"/>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68" name="楕円 667">
          <a:extLst>
            <a:ext uri="{FF2B5EF4-FFF2-40B4-BE49-F238E27FC236}">
              <a16:creationId xmlns:a16="http://schemas.microsoft.com/office/drawing/2014/main" id="{50440BE0-A8ED-4708-B645-8C473059F06D}"/>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156972</xdr:rowOff>
    </xdr:to>
    <xdr:cxnSp macro="">
      <xdr:nvCxnSpPr>
        <xdr:cNvPr id="669" name="直線コネクタ 668">
          <a:extLst>
            <a:ext uri="{FF2B5EF4-FFF2-40B4-BE49-F238E27FC236}">
              <a16:creationId xmlns:a16="http://schemas.microsoft.com/office/drawing/2014/main" id="{608F6CA9-573F-484D-8B69-8FDA312898C7}"/>
            </a:ext>
          </a:extLst>
        </xdr:cNvPr>
        <xdr:cNvCxnSpPr/>
      </xdr:nvCxnSpPr>
      <xdr:spPr>
        <a:xfrm>
          <a:off x="18656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27449</xdr:rowOff>
    </xdr:from>
    <xdr:ext cx="469744" cy="259045"/>
    <xdr:sp macro="" textlink="">
      <xdr:nvSpPr>
        <xdr:cNvPr id="670" name="n_1mainValue【消防施設】&#10;一人当たり面積">
          <a:extLst>
            <a:ext uri="{FF2B5EF4-FFF2-40B4-BE49-F238E27FC236}">
              <a16:creationId xmlns:a16="http://schemas.microsoft.com/office/drawing/2014/main" id="{1E8BD5B2-3AAC-4E84-9094-01D3F46283BC}"/>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71" name="n_2mainValue【消防施設】&#10;一人当たり面積">
          <a:extLst>
            <a:ext uri="{FF2B5EF4-FFF2-40B4-BE49-F238E27FC236}">
              <a16:creationId xmlns:a16="http://schemas.microsoft.com/office/drawing/2014/main" id="{608CC028-A292-4DDC-B94A-84A842CC8A7F}"/>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672" name="n_3mainValue【消防施設】&#10;一人当たり面積">
          <a:extLst>
            <a:ext uri="{FF2B5EF4-FFF2-40B4-BE49-F238E27FC236}">
              <a16:creationId xmlns:a16="http://schemas.microsoft.com/office/drawing/2014/main" id="{3D0A39E7-0826-459E-84ED-A8FEB6248521}"/>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73" name="n_4mainValue【消防施設】&#10;一人当たり面積">
          <a:extLst>
            <a:ext uri="{FF2B5EF4-FFF2-40B4-BE49-F238E27FC236}">
              <a16:creationId xmlns:a16="http://schemas.microsoft.com/office/drawing/2014/main" id="{E515D071-29C3-4372-9949-AFEA89D65EA6}"/>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3A7467DB-8265-482A-A108-4F51F642737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F46E34D6-51EA-4E3B-B4E5-4635026A67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ACB9211E-948C-48BF-940F-64785C670F9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46A148BF-E578-40BA-8954-F738CD2D18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EBE40BDF-6733-43CF-ADCF-BAD584EFF9E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99468196-C82F-44C8-9B8B-B018B8C476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D56335E9-F903-45D7-8A8E-2B2C1A2E9DA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E99E5C4C-FDFB-4F10-BDD4-E8DDBB9172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a:extLst>
            <a:ext uri="{FF2B5EF4-FFF2-40B4-BE49-F238E27FC236}">
              <a16:creationId xmlns:a16="http://schemas.microsoft.com/office/drawing/2014/main" id="{E1D81936-FD9A-4E4B-A91E-0CEAACED60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a:extLst>
            <a:ext uri="{FF2B5EF4-FFF2-40B4-BE49-F238E27FC236}">
              <a16:creationId xmlns:a16="http://schemas.microsoft.com/office/drawing/2014/main" id="{757F54A7-7C70-4EE6-801A-53F2A7C9FA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4" name="テキスト ボックス 683">
          <a:extLst>
            <a:ext uri="{FF2B5EF4-FFF2-40B4-BE49-F238E27FC236}">
              <a16:creationId xmlns:a16="http://schemas.microsoft.com/office/drawing/2014/main" id="{C236783F-9826-4401-A3BC-01F9DD7795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5" name="直線コネクタ 684">
          <a:extLst>
            <a:ext uri="{FF2B5EF4-FFF2-40B4-BE49-F238E27FC236}">
              <a16:creationId xmlns:a16="http://schemas.microsoft.com/office/drawing/2014/main" id="{3134E7A8-28FC-4B62-80B2-66297A48A6F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6" name="テキスト ボックス 685">
          <a:extLst>
            <a:ext uri="{FF2B5EF4-FFF2-40B4-BE49-F238E27FC236}">
              <a16:creationId xmlns:a16="http://schemas.microsoft.com/office/drawing/2014/main" id="{63097F77-0639-4062-89D5-2227B48EDD2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7" name="直線コネクタ 686">
          <a:extLst>
            <a:ext uri="{FF2B5EF4-FFF2-40B4-BE49-F238E27FC236}">
              <a16:creationId xmlns:a16="http://schemas.microsoft.com/office/drawing/2014/main" id="{47A8B481-0AE4-490D-ACAC-A9F83E347AA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8" name="テキスト ボックス 687">
          <a:extLst>
            <a:ext uri="{FF2B5EF4-FFF2-40B4-BE49-F238E27FC236}">
              <a16:creationId xmlns:a16="http://schemas.microsoft.com/office/drawing/2014/main" id="{2386BEC2-BBA7-4256-ADCF-B1E51A9A9B1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9" name="直線コネクタ 688">
          <a:extLst>
            <a:ext uri="{FF2B5EF4-FFF2-40B4-BE49-F238E27FC236}">
              <a16:creationId xmlns:a16="http://schemas.microsoft.com/office/drawing/2014/main" id="{782B73CC-5571-416D-A67A-C3B86DB0ECD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0" name="テキスト ボックス 689">
          <a:extLst>
            <a:ext uri="{FF2B5EF4-FFF2-40B4-BE49-F238E27FC236}">
              <a16:creationId xmlns:a16="http://schemas.microsoft.com/office/drawing/2014/main" id="{663C2014-8037-4858-953E-2EB657D3BA1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1" name="直線コネクタ 690">
          <a:extLst>
            <a:ext uri="{FF2B5EF4-FFF2-40B4-BE49-F238E27FC236}">
              <a16:creationId xmlns:a16="http://schemas.microsoft.com/office/drawing/2014/main" id="{60896A4A-EC86-4169-AF6A-17EBE51F3BE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2" name="テキスト ボックス 691">
          <a:extLst>
            <a:ext uri="{FF2B5EF4-FFF2-40B4-BE49-F238E27FC236}">
              <a16:creationId xmlns:a16="http://schemas.microsoft.com/office/drawing/2014/main" id="{D0770C5E-9E80-4A70-9B54-0D05212B722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3" name="直線コネクタ 692">
          <a:extLst>
            <a:ext uri="{FF2B5EF4-FFF2-40B4-BE49-F238E27FC236}">
              <a16:creationId xmlns:a16="http://schemas.microsoft.com/office/drawing/2014/main" id="{B2586AC7-AE68-4197-8058-9CFE0082457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4" name="テキスト ボックス 693">
          <a:extLst>
            <a:ext uri="{FF2B5EF4-FFF2-40B4-BE49-F238E27FC236}">
              <a16:creationId xmlns:a16="http://schemas.microsoft.com/office/drawing/2014/main" id="{1E228F41-E4A3-4A9E-ADD3-6012B0712E74}"/>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2B997303-0154-4966-B4A0-1E48BBC2C6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a:extLst>
            <a:ext uri="{FF2B5EF4-FFF2-40B4-BE49-F238E27FC236}">
              <a16:creationId xmlns:a16="http://schemas.microsoft.com/office/drawing/2014/main" id="{5094CF98-90E3-4A40-8758-EE05049BA0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97" name="直線コネクタ 696">
          <a:extLst>
            <a:ext uri="{FF2B5EF4-FFF2-40B4-BE49-F238E27FC236}">
              <a16:creationId xmlns:a16="http://schemas.microsoft.com/office/drawing/2014/main" id="{006FEBD9-338B-4B0A-A182-3F81DE69355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98" name="【庁舎】&#10;有形固定資産減価償却率最小値テキスト">
          <a:extLst>
            <a:ext uri="{FF2B5EF4-FFF2-40B4-BE49-F238E27FC236}">
              <a16:creationId xmlns:a16="http://schemas.microsoft.com/office/drawing/2014/main" id="{B4107CAC-F544-4BC3-861F-52CF09BBECF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99" name="直線コネクタ 698">
          <a:extLst>
            <a:ext uri="{FF2B5EF4-FFF2-40B4-BE49-F238E27FC236}">
              <a16:creationId xmlns:a16="http://schemas.microsoft.com/office/drawing/2014/main" id="{5F7E808B-8FDF-4BB5-8512-ED2179F214D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00" name="【庁舎】&#10;有形固定資産減価償却率最大値テキスト">
          <a:extLst>
            <a:ext uri="{FF2B5EF4-FFF2-40B4-BE49-F238E27FC236}">
              <a16:creationId xmlns:a16="http://schemas.microsoft.com/office/drawing/2014/main" id="{A4489227-63EB-487C-A959-154E511C0E3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01" name="直線コネクタ 700">
          <a:extLst>
            <a:ext uri="{FF2B5EF4-FFF2-40B4-BE49-F238E27FC236}">
              <a16:creationId xmlns:a16="http://schemas.microsoft.com/office/drawing/2014/main" id="{F26F5024-EABB-49AF-80C5-42D66D11A44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02" name="【庁舎】&#10;有形固定資産減価償却率平均値テキスト">
          <a:extLst>
            <a:ext uri="{FF2B5EF4-FFF2-40B4-BE49-F238E27FC236}">
              <a16:creationId xmlns:a16="http://schemas.microsoft.com/office/drawing/2014/main" id="{647D7161-966C-42F7-A608-D728256F816C}"/>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03" name="フローチャート: 判断 702">
          <a:extLst>
            <a:ext uri="{FF2B5EF4-FFF2-40B4-BE49-F238E27FC236}">
              <a16:creationId xmlns:a16="http://schemas.microsoft.com/office/drawing/2014/main" id="{D342E4E8-27AB-4663-83D4-CC68F0B64CD6}"/>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04" name="フローチャート: 判断 703">
          <a:extLst>
            <a:ext uri="{FF2B5EF4-FFF2-40B4-BE49-F238E27FC236}">
              <a16:creationId xmlns:a16="http://schemas.microsoft.com/office/drawing/2014/main" id="{533DA201-9603-4296-A801-F68714B4241C}"/>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6366</xdr:rowOff>
    </xdr:from>
    <xdr:ext cx="405111" cy="259045"/>
    <xdr:sp macro="" textlink="">
      <xdr:nvSpPr>
        <xdr:cNvPr id="705" name="n_1aveValue【庁舎】&#10;有形固定資産減価償却率">
          <a:extLst>
            <a:ext uri="{FF2B5EF4-FFF2-40B4-BE49-F238E27FC236}">
              <a16:creationId xmlns:a16="http://schemas.microsoft.com/office/drawing/2014/main" id="{DF484164-2F86-4B44-9278-0CD8B6CEF0A3}"/>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109220</xdr:rowOff>
    </xdr:from>
    <xdr:to>
      <xdr:col>76</xdr:col>
      <xdr:colOff>165100</xdr:colOff>
      <xdr:row>104</xdr:row>
      <xdr:rowOff>39370</xdr:rowOff>
    </xdr:to>
    <xdr:sp macro="" textlink="">
      <xdr:nvSpPr>
        <xdr:cNvPr id="706" name="フローチャート: 判断 705">
          <a:extLst>
            <a:ext uri="{FF2B5EF4-FFF2-40B4-BE49-F238E27FC236}">
              <a16:creationId xmlns:a16="http://schemas.microsoft.com/office/drawing/2014/main" id="{C7E6B6D4-84CC-4F1C-9261-438A187BDCDF}"/>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30497</xdr:rowOff>
    </xdr:from>
    <xdr:ext cx="405111" cy="259045"/>
    <xdr:sp macro="" textlink="">
      <xdr:nvSpPr>
        <xdr:cNvPr id="707" name="n_2aveValue【庁舎】&#10;有形固定資産減価償却率">
          <a:extLst>
            <a:ext uri="{FF2B5EF4-FFF2-40B4-BE49-F238E27FC236}">
              <a16:creationId xmlns:a16="http://schemas.microsoft.com/office/drawing/2014/main" id="{FAA0B371-33D7-44D8-91AF-2C97C5BC978A}"/>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143511</xdr:rowOff>
    </xdr:from>
    <xdr:to>
      <xdr:col>72</xdr:col>
      <xdr:colOff>38100</xdr:colOff>
      <xdr:row>104</xdr:row>
      <xdr:rowOff>73661</xdr:rowOff>
    </xdr:to>
    <xdr:sp macro="" textlink="">
      <xdr:nvSpPr>
        <xdr:cNvPr id="708" name="フローチャート: 判断 707">
          <a:extLst>
            <a:ext uri="{FF2B5EF4-FFF2-40B4-BE49-F238E27FC236}">
              <a16:creationId xmlns:a16="http://schemas.microsoft.com/office/drawing/2014/main" id="{6EF243E5-C3FE-4735-8AEA-F9E3969323FF}"/>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64788</xdr:rowOff>
    </xdr:from>
    <xdr:ext cx="405111" cy="259045"/>
    <xdr:sp macro="" textlink="">
      <xdr:nvSpPr>
        <xdr:cNvPr id="709" name="n_3aveValue【庁舎】&#10;有形固定資産減価償却率">
          <a:extLst>
            <a:ext uri="{FF2B5EF4-FFF2-40B4-BE49-F238E27FC236}">
              <a16:creationId xmlns:a16="http://schemas.microsoft.com/office/drawing/2014/main" id="{41EF8D14-EB0B-4024-90FE-FFD0393FCAAF}"/>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114300</xdr:rowOff>
    </xdr:from>
    <xdr:to>
      <xdr:col>67</xdr:col>
      <xdr:colOff>101600</xdr:colOff>
      <xdr:row>104</xdr:row>
      <xdr:rowOff>44450</xdr:rowOff>
    </xdr:to>
    <xdr:sp macro="" textlink="">
      <xdr:nvSpPr>
        <xdr:cNvPr id="710" name="フローチャート: 判断 709">
          <a:extLst>
            <a:ext uri="{FF2B5EF4-FFF2-40B4-BE49-F238E27FC236}">
              <a16:creationId xmlns:a16="http://schemas.microsoft.com/office/drawing/2014/main" id="{0F7D78B8-4509-4A60-A5EB-CD931AA2C846}"/>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104</xdr:row>
      <xdr:rowOff>35577</xdr:rowOff>
    </xdr:from>
    <xdr:ext cx="405111" cy="259045"/>
    <xdr:sp macro="" textlink="">
      <xdr:nvSpPr>
        <xdr:cNvPr id="711" name="n_4aveValue【庁舎】&#10;有形固定資産減価償却率">
          <a:extLst>
            <a:ext uri="{FF2B5EF4-FFF2-40B4-BE49-F238E27FC236}">
              <a16:creationId xmlns:a16="http://schemas.microsoft.com/office/drawing/2014/main" id="{72C9AC7A-CABE-46B1-81F0-5A5235784332}"/>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1C5ED1E5-E5BE-49B7-BB1C-B2FF5DC2E0E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28E82E0B-F759-4B8C-A89B-9FA763FF95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2BB223FB-4977-4B00-B897-0C3B1F46B51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2151E126-47CF-4244-8BD5-AC09E86472A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E76F21EE-8BE7-40AC-BD8F-4032D92BED2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127000</xdr:rowOff>
    </xdr:from>
    <xdr:to>
      <xdr:col>85</xdr:col>
      <xdr:colOff>177800</xdr:colOff>
      <xdr:row>101</xdr:row>
      <xdr:rowOff>57150</xdr:rowOff>
    </xdr:to>
    <xdr:sp macro="" textlink="">
      <xdr:nvSpPr>
        <xdr:cNvPr id="717" name="楕円 716">
          <a:extLst>
            <a:ext uri="{FF2B5EF4-FFF2-40B4-BE49-F238E27FC236}">
              <a16:creationId xmlns:a16="http://schemas.microsoft.com/office/drawing/2014/main" id="{E8597354-AA35-4F13-A527-3870977DDC3C}"/>
            </a:ext>
          </a:extLst>
        </xdr:cNvPr>
        <xdr:cNvSpPr/>
      </xdr:nvSpPr>
      <xdr:spPr>
        <a:xfrm>
          <a:off x="16268700" y="1727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05111" cy="259045"/>
    <xdr:sp macro="" textlink="">
      <xdr:nvSpPr>
        <xdr:cNvPr id="718" name="【庁舎】&#10;有形固定資産減価償却率該当値テキスト">
          <a:extLst>
            <a:ext uri="{FF2B5EF4-FFF2-40B4-BE49-F238E27FC236}">
              <a16:creationId xmlns:a16="http://schemas.microsoft.com/office/drawing/2014/main" id="{DA5BF6FC-2D84-42CE-B57E-2F28BE16331A}"/>
            </a:ext>
          </a:extLst>
        </xdr:cNvPr>
        <xdr:cNvSpPr txBox="1"/>
      </xdr:nvSpPr>
      <xdr:spPr>
        <a:xfrm>
          <a:off x="16357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719" name="楕円 718">
          <a:extLst>
            <a:ext uri="{FF2B5EF4-FFF2-40B4-BE49-F238E27FC236}">
              <a16:creationId xmlns:a16="http://schemas.microsoft.com/office/drawing/2014/main" id="{52987978-3CF7-43B1-8BE4-B6F1135D0E5F}"/>
            </a:ext>
          </a:extLst>
        </xdr:cNvPr>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152400</xdr:rowOff>
    </xdr:from>
    <xdr:to>
      <xdr:col>85</xdr:col>
      <xdr:colOff>127000</xdr:colOff>
      <xdr:row>101</xdr:row>
      <xdr:rowOff>6350</xdr:rowOff>
    </xdr:to>
    <xdr:cxnSp macro="">
      <xdr:nvCxnSpPr>
        <xdr:cNvPr id="720" name="直線コネクタ 719">
          <a:extLst>
            <a:ext uri="{FF2B5EF4-FFF2-40B4-BE49-F238E27FC236}">
              <a16:creationId xmlns:a16="http://schemas.microsoft.com/office/drawing/2014/main" id="{D0ABAE06-552E-40BD-9CCA-5BDD88713910}"/>
            </a:ext>
          </a:extLst>
        </xdr:cNvPr>
        <xdr:cNvCxnSpPr/>
      </xdr:nvCxnSpPr>
      <xdr:spPr>
        <a:xfrm>
          <a:off x="15481300" y="1729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76200</xdr:rowOff>
    </xdr:from>
    <xdr:to>
      <xdr:col>76</xdr:col>
      <xdr:colOff>165100</xdr:colOff>
      <xdr:row>101</xdr:row>
      <xdr:rowOff>6350</xdr:rowOff>
    </xdr:to>
    <xdr:sp macro="" textlink="">
      <xdr:nvSpPr>
        <xdr:cNvPr id="721" name="楕円 720">
          <a:extLst>
            <a:ext uri="{FF2B5EF4-FFF2-40B4-BE49-F238E27FC236}">
              <a16:creationId xmlns:a16="http://schemas.microsoft.com/office/drawing/2014/main" id="{E718B123-6952-4993-96CD-6A21E7BB2F99}"/>
            </a:ext>
          </a:extLst>
        </xdr:cNvPr>
        <xdr:cNvSpPr/>
      </xdr:nvSpPr>
      <xdr:spPr>
        <a:xfrm>
          <a:off x="14541500" y="1722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127000</xdr:rowOff>
    </xdr:from>
    <xdr:to>
      <xdr:col>81</xdr:col>
      <xdr:colOff>50800</xdr:colOff>
      <xdr:row>100</xdr:row>
      <xdr:rowOff>152400</xdr:rowOff>
    </xdr:to>
    <xdr:cxnSp macro="">
      <xdr:nvCxnSpPr>
        <xdr:cNvPr id="722" name="直線コネクタ 721">
          <a:extLst>
            <a:ext uri="{FF2B5EF4-FFF2-40B4-BE49-F238E27FC236}">
              <a16:creationId xmlns:a16="http://schemas.microsoft.com/office/drawing/2014/main" id="{05A49789-6A42-4659-9F5A-9B9081B0E8D5}"/>
            </a:ext>
          </a:extLst>
        </xdr:cNvPr>
        <xdr:cNvCxnSpPr/>
      </xdr:nvCxnSpPr>
      <xdr:spPr>
        <a:xfrm>
          <a:off x="14592300" y="1727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50800</xdr:rowOff>
    </xdr:from>
    <xdr:to>
      <xdr:col>72</xdr:col>
      <xdr:colOff>38100</xdr:colOff>
      <xdr:row>100</xdr:row>
      <xdr:rowOff>152400</xdr:rowOff>
    </xdr:to>
    <xdr:sp macro="" textlink="">
      <xdr:nvSpPr>
        <xdr:cNvPr id="723" name="楕円 722">
          <a:extLst>
            <a:ext uri="{FF2B5EF4-FFF2-40B4-BE49-F238E27FC236}">
              <a16:creationId xmlns:a16="http://schemas.microsoft.com/office/drawing/2014/main" id="{163B9A84-4AA6-4FCE-B7D2-B3D1540CECED}"/>
            </a:ext>
          </a:extLst>
        </xdr:cNvPr>
        <xdr:cNvSpPr/>
      </xdr:nvSpPr>
      <xdr:spPr>
        <a:xfrm>
          <a:off x="1365250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101600</xdr:rowOff>
    </xdr:from>
    <xdr:to>
      <xdr:col>76</xdr:col>
      <xdr:colOff>114300</xdr:colOff>
      <xdr:row>100</xdr:row>
      <xdr:rowOff>127000</xdr:rowOff>
    </xdr:to>
    <xdr:cxnSp macro="">
      <xdr:nvCxnSpPr>
        <xdr:cNvPr id="724" name="直線コネクタ 723">
          <a:extLst>
            <a:ext uri="{FF2B5EF4-FFF2-40B4-BE49-F238E27FC236}">
              <a16:creationId xmlns:a16="http://schemas.microsoft.com/office/drawing/2014/main" id="{860AE097-3A3A-4194-AF3F-CDB3A0DBFFA0}"/>
            </a:ext>
          </a:extLst>
        </xdr:cNvPr>
        <xdr:cNvCxnSpPr/>
      </xdr:nvCxnSpPr>
      <xdr:spPr>
        <a:xfrm>
          <a:off x="13703300" y="1724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25400</xdr:rowOff>
    </xdr:from>
    <xdr:to>
      <xdr:col>67</xdr:col>
      <xdr:colOff>101600</xdr:colOff>
      <xdr:row>100</xdr:row>
      <xdr:rowOff>127000</xdr:rowOff>
    </xdr:to>
    <xdr:sp macro="" textlink="">
      <xdr:nvSpPr>
        <xdr:cNvPr id="725" name="楕円 724">
          <a:extLst>
            <a:ext uri="{FF2B5EF4-FFF2-40B4-BE49-F238E27FC236}">
              <a16:creationId xmlns:a16="http://schemas.microsoft.com/office/drawing/2014/main" id="{11EF316C-AECE-48A3-A7B9-B93C40A603F4}"/>
            </a:ext>
          </a:extLst>
        </xdr:cNvPr>
        <xdr:cNvSpPr/>
      </xdr:nvSpPr>
      <xdr:spPr>
        <a:xfrm>
          <a:off x="1276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76200</xdr:rowOff>
    </xdr:from>
    <xdr:to>
      <xdr:col>71</xdr:col>
      <xdr:colOff>177800</xdr:colOff>
      <xdr:row>100</xdr:row>
      <xdr:rowOff>101600</xdr:rowOff>
    </xdr:to>
    <xdr:cxnSp macro="">
      <xdr:nvCxnSpPr>
        <xdr:cNvPr id="726" name="直線コネクタ 725">
          <a:extLst>
            <a:ext uri="{FF2B5EF4-FFF2-40B4-BE49-F238E27FC236}">
              <a16:creationId xmlns:a16="http://schemas.microsoft.com/office/drawing/2014/main" id="{2FE2DDC7-5DEB-48B7-AC4E-E91AE178D51B}"/>
            </a:ext>
          </a:extLst>
        </xdr:cNvPr>
        <xdr:cNvCxnSpPr/>
      </xdr:nvCxnSpPr>
      <xdr:spPr>
        <a:xfrm>
          <a:off x="12814300" y="17221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48277</xdr:rowOff>
    </xdr:from>
    <xdr:ext cx="405111" cy="259045"/>
    <xdr:sp macro="" textlink="">
      <xdr:nvSpPr>
        <xdr:cNvPr id="727" name="n_1mainValue【庁舎】&#10;有形固定資産減価償却率">
          <a:extLst>
            <a:ext uri="{FF2B5EF4-FFF2-40B4-BE49-F238E27FC236}">
              <a16:creationId xmlns:a16="http://schemas.microsoft.com/office/drawing/2014/main" id="{C9AD75F4-6DC2-40C1-90C0-55084ADB5144}"/>
            </a:ext>
          </a:extLst>
        </xdr:cNvPr>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22877</xdr:rowOff>
    </xdr:from>
    <xdr:ext cx="405111" cy="259045"/>
    <xdr:sp macro="" textlink="">
      <xdr:nvSpPr>
        <xdr:cNvPr id="728" name="n_2mainValue【庁舎】&#10;有形固定資産減価償却率">
          <a:extLst>
            <a:ext uri="{FF2B5EF4-FFF2-40B4-BE49-F238E27FC236}">
              <a16:creationId xmlns:a16="http://schemas.microsoft.com/office/drawing/2014/main" id="{5EBF8F1E-CAAF-4E88-80A8-C097CF14EB49}"/>
            </a:ext>
          </a:extLst>
        </xdr:cNvPr>
        <xdr:cNvSpPr txBox="1"/>
      </xdr:nvSpPr>
      <xdr:spPr>
        <a:xfrm>
          <a:off x="14389744"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168927</xdr:rowOff>
    </xdr:from>
    <xdr:ext cx="340478" cy="259045"/>
    <xdr:sp macro="" textlink="">
      <xdr:nvSpPr>
        <xdr:cNvPr id="729" name="n_3mainValue【庁舎】&#10;有形固定資産減価償却率">
          <a:extLst>
            <a:ext uri="{FF2B5EF4-FFF2-40B4-BE49-F238E27FC236}">
              <a16:creationId xmlns:a16="http://schemas.microsoft.com/office/drawing/2014/main" id="{DF349DE3-AED4-481E-9D9F-95B7B4EA2ED3}"/>
            </a:ext>
          </a:extLst>
        </xdr:cNvPr>
        <xdr:cNvSpPr txBox="1"/>
      </xdr:nvSpPr>
      <xdr:spPr>
        <a:xfrm>
          <a:off x="13533061" y="16971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143527</xdr:rowOff>
    </xdr:from>
    <xdr:ext cx="340478" cy="259045"/>
    <xdr:sp macro="" textlink="">
      <xdr:nvSpPr>
        <xdr:cNvPr id="730" name="n_4mainValue【庁舎】&#10;有形固定資産減価償却率">
          <a:extLst>
            <a:ext uri="{FF2B5EF4-FFF2-40B4-BE49-F238E27FC236}">
              <a16:creationId xmlns:a16="http://schemas.microsoft.com/office/drawing/2014/main" id="{4CF8147A-DFCC-4576-AD73-0D573C3CDA7C}"/>
            </a:ext>
          </a:extLst>
        </xdr:cNvPr>
        <xdr:cNvSpPr txBox="1"/>
      </xdr:nvSpPr>
      <xdr:spPr>
        <a:xfrm>
          <a:off x="12644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a:extLst>
            <a:ext uri="{FF2B5EF4-FFF2-40B4-BE49-F238E27FC236}">
              <a16:creationId xmlns:a16="http://schemas.microsoft.com/office/drawing/2014/main" id="{D8251D0A-E755-46D1-9182-4FB053CB4DC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a:extLst>
            <a:ext uri="{FF2B5EF4-FFF2-40B4-BE49-F238E27FC236}">
              <a16:creationId xmlns:a16="http://schemas.microsoft.com/office/drawing/2014/main" id="{3CBD549C-99BE-4363-929F-6B6217F438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a:extLst>
            <a:ext uri="{FF2B5EF4-FFF2-40B4-BE49-F238E27FC236}">
              <a16:creationId xmlns:a16="http://schemas.microsoft.com/office/drawing/2014/main" id="{AE375208-88ED-4125-BFF6-A16D61EE4BB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a:extLst>
            <a:ext uri="{FF2B5EF4-FFF2-40B4-BE49-F238E27FC236}">
              <a16:creationId xmlns:a16="http://schemas.microsoft.com/office/drawing/2014/main" id="{67C0AF1D-83A7-462C-9826-204816D04B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a:extLst>
            <a:ext uri="{FF2B5EF4-FFF2-40B4-BE49-F238E27FC236}">
              <a16:creationId xmlns:a16="http://schemas.microsoft.com/office/drawing/2014/main" id="{F6AE1B98-5D47-4530-AC33-8D3950F43F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a:extLst>
            <a:ext uri="{FF2B5EF4-FFF2-40B4-BE49-F238E27FC236}">
              <a16:creationId xmlns:a16="http://schemas.microsoft.com/office/drawing/2014/main" id="{093E1C5F-3B3C-4315-B9D6-4C8861B31A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a:extLst>
            <a:ext uri="{FF2B5EF4-FFF2-40B4-BE49-F238E27FC236}">
              <a16:creationId xmlns:a16="http://schemas.microsoft.com/office/drawing/2014/main" id="{E00739D3-E652-4651-939C-F13B323217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a:extLst>
            <a:ext uri="{FF2B5EF4-FFF2-40B4-BE49-F238E27FC236}">
              <a16:creationId xmlns:a16="http://schemas.microsoft.com/office/drawing/2014/main" id="{B29EE1F7-716A-4D5F-B340-53067C52BD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a:extLst>
            <a:ext uri="{FF2B5EF4-FFF2-40B4-BE49-F238E27FC236}">
              <a16:creationId xmlns:a16="http://schemas.microsoft.com/office/drawing/2014/main" id="{39FF8020-6917-4CE2-B81F-2FCCE3FA65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a:extLst>
            <a:ext uri="{FF2B5EF4-FFF2-40B4-BE49-F238E27FC236}">
              <a16:creationId xmlns:a16="http://schemas.microsoft.com/office/drawing/2014/main" id="{7B66C5FB-D5B2-4149-A7FD-DBC2D6C455E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2698EAA1-4510-4387-BB1E-27905D1B22A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a:extLst>
            <a:ext uri="{FF2B5EF4-FFF2-40B4-BE49-F238E27FC236}">
              <a16:creationId xmlns:a16="http://schemas.microsoft.com/office/drawing/2014/main" id="{0F7375E6-87E7-4015-80CD-3F88F4E6E2E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1DF30664-2508-4EDC-80CE-00EB12AE67E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a:extLst>
            <a:ext uri="{FF2B5EF4-FFF2-40B4-BE49-F238E27FC236}">
              <a16:creationId xmlns:a16="http://schemas.microsoft.com/office/drawing/2014/main" id="{D97D4A26-CC88-4AD9-8609-0F3E31ACB55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a:extLst>
            <a:ext uri="{FF2B5EF4-FFF2-40B4-BE49-F238E27FC236}">
              <a16:creationId xmlns:a16="http://schemas.microsoft.com/office/drawing/2014/main" id="{DD9E428E-6111-4C8D-BA96-2B5F50E0B9B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a:extLst>
            <a:ext uri="{FF2B5EF4-FFF2-40B4-BE49-F238E27FC236}">
              <a16:creationId xmlns:a16="http://schemas.microsoft.com/office/drawing/2014/main" id="{151C602B-AF64-47B4-AE55-E86F1BD1DE4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a:extLst>
            <a:ext uri="{FF2B5EF4-FFF2-40B4-BE49-F238E27FC236}">
              <a16:creationId xmlns:a16="http://schemas.microsoft.com/office/drawing/2014/main" id="{5DFA9388-D7C6-43CD-AA61-698B1287013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a:extLst>
            <a:ext uri="{FF2B5EF4-FFF2-40B4-BE49-F238E27FC236}">
              <a16:creationId xmlns:a16="http://schemas.microsoft.com/office/drawing/2014/main" id="{AFF58BEB-B19B-446D-852C-A73608B3337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a:extLst>
            <a:ext uri="{FF2B5EF4-FFF2-40B4-BE49-F238E27FC236}">
              <a16:creationId xmlns:a16="http://schemas.microsoft.com/office/drawing/2014/main" id="{3F208555-AB5C-4E24-BFF0-D6056834AC4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a:extLst>
            <a:ext uri="{FF2B5EF4-FFF2-40B4-BE49-F238E27FC236}">
              <a16:creationId xmlns:a16="http://schemas.microsoft.com/office/drawing/2014/main" id="{3AA2E515-871D-4D7E-8CC7-D8111EB55CB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a:extLst>
            <a:ext uri="{FF2B5EF4-FFF2-40B4-BE49-F238E27FC236}">
              <a16:creationId xmlns:a16="http://schemas.microsoft.com/office/drawing/2014/main" id="{869701D9-4DA7-4260-8AE9-1A97A557424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a:extLst>
            <a:ext uri="{FF2B5EF4-FFF2-40B4-BE49-F238E27FC236}">
              <a16:creationId xmlns:a16="http://schemas.microsoft.com/office/drawing/2014/main" id="{C476A909-6F9D-494C-94FB-39CE1728776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a:extLst>
            <a:ext uri="{FF2B5EF4-FFF2-40B4-BE49-F238E27FC236}">
              <a16:creationId xmlns:a16="http://schemas.microsoft.com/office/drawing/2014/main" id="{8BB0D2C1-B2B3-47ED-9B28-82597F915B7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A0235B06-C7AC-4211-B211-D36FA5017B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01BFED3A-FF3C-48ED-85C9-31B085674E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庁舎】&#10;一人当たり面積グラフ枠">
          <a:extLst>
            <a:ext uri="{FF2B5EF4-FFF2-40B4-BE49-F238E27FC236}">
              <a16:creationId xmlns:a16="http://schemas.microsoft.com/office/drawing/2014/main" id="{F9B0D26C-8E51-456A-8AE4-0FB11D8053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757" name="直線コネクタ 756">
          <a:extLst>
            <a:ext uri="{FF2B5EF4-FFF2-40B4-BE49-F238E27FC236}">
              <a16:creationId xmlns:a16="http://schemas.microsoft.com/office/drawing/2014/main" id="{2CA12300-55C6-4AE2-8398-FC7C84699B05}"/>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58" name="【庁舎】&#10;一人当たり面積最小値テキスト">
          <a:extLst>
            <a:ext uri="{FF2B5EF4-FFF2-40B4-BE49-F238E27FC236}">
              <a16:creationId xmlns:a16="http://schemas.microsoft.com/office/drawing/2014/main" id="{E3869E8F-01A1-4FF8-9090-39AC1F74B29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59" name="直線コネクタ 758">
          <a:extLst>
            <a:ext uri="{FF2B5EF4-FFF2-40B4-BE49-F238E27FC236}">
              <a16:creationId xmlns:a16="http://schemas.microsoft.com/office/drawing/2014/main" id="{2AD53CD6-0BDE-49AD-8C04-ADA1FBAE0DFA}"/>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760" name="【庁舎】&#10;一人当たり面積最大値テキスト">
          <a:extLst>
            <a:ext uri="{FF2B5EF4-FFF2-40B4-BE49-F238E27FC236}">
              <a16:creationId xmlns:a16="http://schemas.microsoft.com/office/drawing/2014/main" id="{0FF2EF39-E0E5-4DFA-8704-B774773CA138}"/>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761" name="直線コネクタ 760">
          <a:extLst>
            <a:ext uri="{FF2B5EF4-FFF2-40B4-BE49-F238E27FC236}">
              <a16:creationId xmlns:a16="http://schemas.microsoft.com/office/drawing/2014/main" id="{3B9CEC6A-7D2B-49F2-8613-717A7374DFB7}"/>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62" name="【庁舎】&#10;一人当たり面積平均値テキスト">
          <a:extLst>
            <a:ext uri="{FF2B5EF4-FFF2-40B4-BE49-F238E27FC236}">
              <a16:creationId xmlns:a16="http://schemas.microsoft.com/office/drawing/2014/main" id="{86FC80E1-39C0-4A9A-9E21-3AA3CE319B4A}"/>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63" name="フローチャート: 判断 762">
          <a:extLst>
            <a:ext uri="{FF2B5EF4-FFF2-40B4-BE49-F238E27FC236}">
              <a16:creationId xmlns:a16="http://schemas.microsoft.com/office/drawing/2014/main" id="{2EFA4914-CA2F-4F8A-A03C-2AA60E8F008E}"/>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764" name="フローチャート: 判断 763">
          <a:extLst>
            <a:ext uri="{FF2B5EF4-FFF2-40B4-BE49-F238E27FC236}">
              <a16:creationId xmlns:a16="http://schemas.microsoft.com/office/drawing/2014/main" id="{CEB57DF5-9724-47EE-BD99-01419799AAF9}"/>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38116</xdr:rowOff>
    </xdr:from>
    <xdr:ext cx="469744" cy="259045"/>
    <xdr:sp macro="" textlink="">
      <xdr:nvSpPr>
        <xdr:cNvPr id="765" name="n_1aveValue【庁舎】&#10;一人当たり面積">
          <a:extLst>
            <a:ext uri="{FF2B5EF4-FFF2-40B4-BE49-F238E27FC236}">
              <a16:creationId xmlns:a16="http://schemas.microsoft.com/office/drawing/2014/main" id="{46072758-C598-4F3F-A488-8919D553A083}"/>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142966</xdr:rowOff>
    </xdr:from>
    <xdr:to>
      <xdr:col>107</xdr:col>
      <xdr:colOff>101600</xdr:colOff>
      <xdr:row>107</xdr:row>
      <xdr:rowOff>73116</xdr:rowOff>
    </xdr:to>
    <xdr:sp macro="" textlink="">
      <xdr:nvSpPr>
        <xdr:cNvPr id="766" name="フローチャート: 判断 765">
          <a:extLst>
            <a:ext uri="{FF2B5EF4-FFF2-40B4-BE49-F238E27FC236}">
              <a16:creationId xmlns:a16="http://schemas.microsoft.com/office/drawing/2014/main" id="{608C92B7-7082-49E9-B9C1-30319B5D617E}"/>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64243</xdr:rowOff>
    </xdr:from>
    <xdr:ext cx="469744" cy="259045"/>
    <xdr:sp macro="" textlink="">
      <xdr:nvSpPr>
        <xdr:cNvPr id="767" name="n_2aveValue【庁舎】&#10;一人当たり面積">
          <a:extLst>
            <a:ext uri="{FF2B5EF4-FFF2-40B4-BE49-F238E27FC236}">
              <a16:creationId xmlns:a16="http://schemas.microsoft.com/office/drawing/2014/main" id="{C8F6F055-EB81-4EF8-8865-D1774D61A6BC}"/>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142966</xdr:rowOff>
    </xdr:from>
    <xdr:to>
      <xdr:col>102</xdr:col>
      <xdr:colOff>165100</xdr:colOff>
      <xdr:row>107</xdr:row>
      <xdr:rowOff>73116</xdr:rowOff>
    </xdr:to>
    <xdr:sp macro="" textlink="">
      <xdr:nvSpPr>
        <xdr:cNvPr id="768" name="フローチャート: 判断 767">
          <a:extLst>
            <a:ext uri="{FF2B5EF4-FFF2-40B4-BE49-F238E27FC236}">
              <a16:creationId xmlns:a16="http://schemas.microsoft.com/office/drawing/2014/main" id="{000BE3B3-C377-4C0B-B86A-79686E930D21}"/>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64243</xdr:rowOff>
    </xdr:from>
    <xdr:ext cx="469744" cy="259045"/>
    <xdr:sp macro="" textlink="">
      <xdr:nvSpPr>
        <xdr:cNvPr id="769" name="n_3aveValue【庁舎】&#10;一人当たり面積">
          <a:extLst>
            <a:ext uri="{FF2B5EF4-FFF2-40B4-BE49-F238E27FC236}">
              <a16:creationId xmlns:a16="http://schemas.microsoft.com/office/drawing/2014/main" id="{3A952A97-0101-458D-9313-CABF84955817}"/>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142966</xdr:rowOff>
    </xdr:from>
    <xdr:to>
      <xdr:col>98</xdr:col>
      <xdr:colOff>38100</xdr:colOff>
      <xdr:row>107</xdr:row>
      <xdr:rowOff>73116</xdr:rowOff>
    </xdr:to>
    <xdr:sp macro="" textlink="">
      <xdr:nvSpPr>
        <xdr:cNvPr id="770" name="フローチャート: 判断 769">
          <a:extLst>
            <a:ext uri="{FF2B5EF4-FFF2-40B4-BE49-F238E27FC236}">
              <a16:creationId xmlns:a16="http://schemas.microsoft.com/office/drawing/2014/main" id="{57FE4451-8B2C-4DFB-B7C3-E3F7E349EA50}"/>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107</xdr:row>
      <xdr:rowOff>64243</xdr:rowOff>
    </xdr:from>
    <xdr:ext cx="469744" cy="259045"/>
    <xdr:sp macro="" textlink="">
      <xdr:nvSpPr>
        <xdr:cNvPr id="771" name="n_4aveValue【庁舎】&#10;一人当たり面積">
          <a:extLst>
            <a:ext uri="{FF2B5EF4-FFF2-40B4-BE49-F238E27FC236}">
              <a16:creationId xmlns:a16="http://schemas.microsoft.com/office/drawing/2014/main" id="{5E4B056D-E888-4849-B8D9-489C704384EB}"/>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53F9ACF4-7E86-41C9-9E1E-67CC54D1039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FBEC60A-A488-446B-9E1F-9C06B90C3B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C63524EC-138E-43DA-A3B8-E8B67BB5233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054C91E-C773-4D5B-8A59-6074CE10D06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D3191E0-920C-4116-A80D-E7C8862E39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77" name="楕円 776">
          <a:extLst>
            <a:ext uri="{FF2B5EF4-FFF2-40B4-BE49-F238E27FC236}">
              <a16:creationId xmlns:a16="http://schemas.microsoft.com/office/drawing/2014/main" id="{74EF0CF3-6B4E-4389-B00D-B39FBD7DACE6}"/>
            </a:ext>
          </a:extLst>
        </xdr:cNvPr>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139716</xdr:rowOff>
    </xdr:from>
    <xdr:ext cx="469744" cy="259045"/>
    <xdr:sp macro="" textlink="">
      <xdr:nvSpPr>
        <xdr:cNvPr id="778" name="【庁舎】&#10;一人当たり面積該当値テキスト">
          <a:extLst>
            <a:ext uri="{FF2B5EF4-FFF2-40B4-BE49-F238E27FC236}">
              <a16:creationId xmlns:a16="http://schemas.microsoft.com/office/drawing/2014/main" id="{7F214851-7CE7-4E89-A007-D64ACA4D593D}"/>
            </a:ext>
          </a:extLst>
        </xdr:cNvPr>
        <xdr:cNvSpPr txBox="1"/>
      </xdr:nvSpPr>
      <xdr:spPr>
        <a:xfrm>
          <a:off x="22199600"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779" name="楕円 778">
          <a:extLst>
            <a:ext uri="{FF2B5EF4-FFF2-40B4-BE49-F238E27FC236}">
              <a16:creationId xmlns:a16="http://schemas.microsoft.com/office/drawing/2014/main" id="{D640BB23-FE5C-442E-825F-AF1C6A730F5E}"/>
            </a:ext>
          </a:extLst>
        </xdr:cNvPr>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167639</xdr:rowOff>
    </xdr:to>
    <xdr:cxnSp macro="">
      <xdr:nvCxnSpPr>
        <xdr:cNvPr id="780" name="直線コネクタ 779">
          <a:extLst>
            <a:ext uri="{FF2B5EF4-FFF2-40B4-BE49-F238E27FC236}">
              <a16:creationId xmlns:a16="http://schemas.microsoft.com/office/drawing/2014/main" id="{B8CC0818-CEB6-4B86-B422-8B3DDBCF19A5}"/>
            </a:ext>
          </a:extLst>
        </xdr:cNvPr>
        <xdr:cNvCxnSpPr/>
      </xdr:nvCxnSpPr>
      <xdr:spPr>
        <a:xfrm>
          <a:off x="21323300" y="183315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81" name="楕円 780">
          <a:extLst>
            <a:ext uri="{FF2B5EF4-FFF2-40B4-BE49-F238E27FC236}">
              <a16:creationId xmlns:a16="http://schemas.microsoft.com/office/drawing/2014/main" id="{A272CD6B-4BF8-4803-A32C-65901F88102B}"/>
            </a:ext>
          </a:extLst>
        </xdr:cNvPr>
        <xdr:cNvSpPr/>
      </xdr:nvSpPr>
      <xdr:spPr>
        <a:xfrm>
          <a:off x="20383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151312</xdr:rowOff>
    </xdr:from>
    <xdr:to>
      <xdr:col>111</xdr:col>
      <xdr:colOff>177800</xdr:colOff>
      <xdr:row>106</xdr:row>
      <xdr:rowOff>157843</xdr:rowOff>
    </xdr:to>
    <xdr:cxnSp macro="">
      <xdr:nvCxnSpPr>
        <xdr:cNvPr id="782" name="直線コネクタ 781">
          <a:extLst>
            <a:ext uri="{FF2B5EF4-FFF2-40B4-BE49-F238E27FC236}">
              <a16:creationId xmlns:a16="http://schemas.microsoft.com/office/drawing/2014/main" id="{EA775ED2-B87E-42E9-AC32-25DF72536D34}"/>
            </a:ext>
          </a:extLst>
        </xdr:cNvPr>
        <xdr:cNvCxnSpPr/>
      </xdr:nvCxnSpPr>
      <xdr:spPr>
        <a:xfrm>
          <a:off x="20434300" y="1832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83" name="楕円 782">
          <a:extLst>
            <a:ext uri="{FF2B5EF4-FFF2-40B4-BE49-F238E27FC236}">
              <a16:creationId xmlns:a16="http://schemas.microsoft.com/office/drawing/2014/main" id="{B22E25E2-44E6-4642-B729-E58DF356CA6D}"/>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151312</xdr:rowOff>
    </xdr:to>
    <xdr:cxnSp macro="">
      <xdr:nvCxnSpPr>
        <xdr:cNvPr id="784" name="直線コネクタ 783">
          <a:extLst>
            <a:ext uri="{FF2B5EF4-FFF2-40B4-BE49-F238E27FC236}">
              <a16:creationId xmlns:a16="http://schemas.microsoft.com/office/drawing/2014/main" id="{449E490A-754E-447F-90CC-0878CF170E15}"/>
            </a:ext>
          </a:extLst>
        </xdr:cNvPr>
        <xdr:cNvCxnSpPr/>
      </xdr:nvCxnSpPr>
      <xdr:spPr>
        <a:xfrm>
          <a:off x="19545300" y="183184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785" name="楕円 784">
          <a:extLst>
            <a:ext uri="{FF2B5EF4-FFF2-40B4-BE49-F238E27FC236}">
              <a16:creationId xmlns:a16="http://schemas.microsoft.com/office/drawing/2014/main" id="{F1D8F9F7-B466-4026-8A4D-4FF36BED5D30}"/>
            </a:ext>
          </a:extLst>
        </xdr:cNvPr>
        <xdr:cNvSpPr/>
      </xdr:nvSpPr>
      <xdr:spPr>
        <a:xfrm>
          <a:off x="18605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138249</xdr:rowOff>
    </xdr:from>
    <xdr:to>
      <xdr:col>102</xdr:col>
      <xdr:colOff>114300</xdr:colOff>
      <xdr:row>106</xdr:row>
      <xdr:rowOff>144780</xdr:rowOff>
    </xdr:to>
    <xdr:cxnSp macro="">
      <xdr:nvCxnSpPr>
        <xdr:cNvPr id="786" name="直線コネクタ 785">
          <a:extLst>
            <a:ext uri="{FF2B5EF4-FFF2-40B4-BE49-F238E27FC236}">
              <a16:creationId xmlns:a16="http://schemas.microsoft.com/office/drawing/2014/main" id="{4642DCF4-4C0D-4552-B767-CF0E6153C476}"/>
            </a:ext>
          </a:extLst>
        </xdr:cNvPr>
        <xdr:cNvCxnSpPr/>
      </xdr:nvCxnSpPr>
      <xdr:spPr>
        <a:xfrm>
          <a:off x="18656300" y="1831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87" name="n_1mainValue【庁舎】&#10;一人当たり面積">
          <a:extLst>
            <a:ext uri="{FF2B5EF4-FFF2-40B4-BE49-F238E27FC236}">
              <a16:creationId xmlns:a16="http://schemas.microsoft.com/office/drawing/2014/main" id="{77FC097E-F2B6-4481-9709-2A2BAB2FD6D9}"/>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788" name="n_2mainValue【庁舎】&#10;一人当たり面積">
          <a:extLst>
            <a:ext uri="{FF2B5EF4-FFF2-40B4-BE49-F238E27FC236}">
              <a16:creationId xmlns:a16="http://schemas.microsoft.com/office/drawing/2014/main" id="{F48D85E6-37F4-45A0-8A4E-EEEEA1CFD7DB}"/>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89" name="n_3mainValue【庁舎】&#10;一人当たり面積">
          <a:extLst>
            <a:ext uri="{FF2B5EF4-FFF2-40B4-BE49-F238E27FC236}">
              <a16:creationId xmlns:a16="http://schemas.microsoft.com/office/drawing/2014/main" id="{1AA69B43-CFAE-4E9D-8A0C-EB893345BC5C}"/>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790" name="n_4mainValue【庁舎】&#10;一人当たり面積">
          <a:extLst>
            <a:ext uri="{FF2B5EF4-FFF2-40B4-BE49-F238E27FC236}">
              <a16:creationId xmlns:a16="http://schemas.microsoft.com/office/drawing/2014/main" id="{0C755859-2E91-41C9-98E6-0A9B2D23F282}"/>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a:extLst>
            <a:ext uri="{FF2B5EF4-FFF2-40B4-BE49-F238E27FC236}">
              <a16:creationId xmlns:a16="http://schemas.microsoft.com/office/drawing/2014/main" id="{A72D25F7-7923-4AD8-B8FA-1EA2180008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a:extLst>
            <a:ext uri="{FF2B5EF4-FFF2-40B4-BE49-F238E27FC236}">
              <a16:creationId xmlns:a16="http://schemas.microsoft.com/office/drawing/2014/main" id="{BD50DFDE-A5E2-4451-80B2-132F43772F5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a:extLst>
            <a:ext uri="{FF2B5EF4-FFF2-40B4-BE49-F238E27FC236}">
              <a16:creationId xmlns:a16="http://schemas.microsoft.com/office/drawing/2014/main" id="{5ED77FE3-7B0B-4E04-8C88-87AB6CB16FE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体育館･プールにおいては、全国平均及び類似団体平均を上回っており、その他施設においては、全国平均及び類似団体平均を下回る結果となった。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仲座児童体育館や具志頭社会体育館、東風平運動公園体育館の建物が減価償却率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％を超えており老朽化が進んでいる。今後の施設更新費用も多大となる見込みであり、老朽化対策の検討･実施を継続し行う。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減価償却率が低い施設累計においても、老人福祉センターなど個々の資産で確認すると減価償却率が高い施設もあるため、資産毎に確認し長寿命化や統廃合などの老朽化対策の検討・実施を継続し行う。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85</v>
      </c>
      <c r="C2" s="182"/>
      <c r="D2" s="183"/>
    </row>
    <row r="3" spans="1:119" ht="18.75" customHeight="1" thickBot="1" x14ac:dyDescent="0.2">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17957962</v>
      </c>
      <c r="BO4" s="407"/>
      <c r="BP4" s="407"/>
      <c r="BQ4" s="407"/>
      <c r="BR4" s="407"/>
      <c r="BS4" s="407"/>
      <c r="BT4" s="407"/>
      <c r="BU4" s="408"/>
      <c r="BV4" s="406">
        <v>18015832</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10.8</v>
      </c>
      <c r="CU4" s="413"/>
      <c r="CV4" s="413"/>
      <c r="CW4" s="413"/>
      <c r="CX4" s="413"/>
      <c r="CY4" s="413"/>
      <c r="CZ4" s="413"/>
      <c r="DA4" s="414"/>
      <c r="DB4" s="412">
        <v>10.9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17075261</v>
      </c>
      <c r="BO5" s="444"/>
      <c r="BP5" s="444"/>
      <c r="BQ5" s="444"/>
      <c r="BR5" s="444"/>
      <c r="BS5" s="444"/>
      <c r="BT5" s="444"/>
      <c r="BU5" s="445"/>
      <c r="BV5" s="443">
        <v>17114694</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82.4</v>
      </c>
      <c r="CU5" s="441"/>
      <c r="CV5" s="441"/>
      <c r="CW5" s="441"/>
      <c r="CX5" s="441"/>
      <c r="CY5" s="441"/>
      <c r="CZ5" s="441"/>
      <c r="DA5" s="442"/>
      <c r="DB5" s="440">
        <v>78.3</v>
      </c>
      <c r="DC5" s="441"/>
      <c r="DD5" s="441"/>
      <c r="DE5" s="441"/>
      <c r="DF5" s="441"/>
      <c r="DG5" s="441"/>
      <c r="DH5" s="441"/>
      <c r="DI5" s="442"/>
    </row>
    <row r="6" spans="1:119" ht="18.75" customHeight="1" x14ac:dyDescent="0.15">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98</v>
      </c>
      <c r="AV6" s="476"/>
      <c r="AW6" s="476"/>
      <c r="AX6" s="476"/>
      <c r="AY6" s="477" t="s">
        <v>106</v>
      </c>
      <c r="AZ6" s="478"/>
      <c r="BA6" s="478"/>
      <c r="BB6" s="478"/>
      <c r="BC6" s="478"/>
      <c r="BD6" s="478"/>
      <c r="BE6" s="478"/>
      <c r="BF6" s="478"/>
      <c r="BG6" s="478"/>
      <c r="BH6" s="478"/>
      <c r="BI6" s="478"/>
      <c r="BJ6" s="478"/>
      <c r="BK6" s="478"/>
      <c r="BL6" s="478"/>
      <c r="BM6" s="479"/>
      <c r="BN6" s="443">
        <v>882701</v>
      </c>
      <c r="BO6" s="444"/>
      <c r="BP6" s="444"/>
      <c r="BQ6" s="444"/>
      <c r="BR6" s="444"/>
      <c r="BS6" s="444"/>
      <c r="BT6" s="444"/>
      <c r="BU6" s="445"/>
      <c r="BV6" s="443">
        <v>901138</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83.5</v>
      </c>
      <c r="CU6" s="481"/>
      <c r="CV6" s="481"/>
      <c r="CW6" s="481"/>
      <c r="CX6" s="481"/>
      <c r="CY6" s="481"/>
      <c r="CZ6" s="481"/>
      <c r="DA6" s="482"/>
      <c r="DB6" s="480">
        <v>82</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98</v>
      </c>
      <c r="AV7" s="476"/>
      <c r="AW7" s="476"/>
      <c r="AX7" s="476"/>
      <c r="AY7" s="477" t="s">
        <v>109</v>
      </c>
      <c r="AZ7" s="478"/>
      <c r="BA7" s="478"/>
      <c r="BB7" s="478"/>
      <c r="BC7" s="478"/>
      <c r="BD7" s="478"/>
      <c r="BE7" s="478"/>
      <c r="BF7" s="478"/>
      <c r="BG7" s="478"/>
      <c r="BH7" s="478"/>
      <c r="BI7" s="478"/>
      <c r="BJ7" s="478"/>
      <c r="BK7" s="478"/>
      <c r="BL7" s="478"/>
      <c r="BM7" s="479"/>
      <c r="BN7" s="443">
        <v>57024</v>
      </c>
      <c r="BO7" s="444"/>
      <c r="BP7" s="444"/>
      <c r="BQ7" s="444"/>
      <c r="BR7" s="444"/>
      <c r="BS7" s="444"/>
      <c r="BT7" s="444"/>
      <c r="BU7" s="445"/>
      <c r="BV7" s="443">
        <v>59250</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7624814</v>
      </c>
      <c r="CU7" s="444"/>
      <c r="CV7" s="444"/>
      <c r="CW7" s="444"/>
      <c r="CX7" s="444"/>
      <c r="CY7" s="444"/>
      <c r="CZ7" s="444"/>
      <c r="DA7" s="445"/>
      <c r="DB7" s="443">
        <v>7743068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825677</v>
      </c>
      <c r="BO8" s="444"/>
      <c r="BP8" s="444"/>
      <c r="BQ8" s="444"/>
      <c r="BR8" s="444"/>
      <c r="BS8" s="444"/>
      <c r="BT8" s="444"/>
      <c r="BU8" s="445"/>
      <c r="BV8" s="443">
        <v>841888</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0.43</v>
      </c>
      <c r="CU8" s="484"/>
      <c r="CV8" s="484"/>
      <c r="CW8" s="484"/>
      <c r="CX8" s="484"/>
      <c r="CY8" s="484"/>
      <c r="CZ8" s="484"/>
      <c r="DA8" s="485"/>
      <c r="DB8" s="483">
        <v>0.43</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30941</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98</v>
      </c>
      <c r="AV9" s="476"/>
      <c r="AW9" s="476"/>
      <c r="AX9" s="476"/>
      <c r="AY9" s="477" t="s">
        <v>119</v>
      </c>
      <c r="AZ9" s="478"/>
      <c r="BA9" s="478"/>
      <c r="BB9" s="478"/>
      <c r="BC9" s="478"/>
      <c r="BD9" s="478"/>
      <c r="BE9" s="478"/>
      <c r="BF9" s="478"/>
      <c r="BG9" s="478"/>
      <c r="BH9" s="478"/>
      <c r="BI9" s="478"/>
      <c r="BJ9" s="478"/>
      <c r="BK9" s="478"/>
      <c r="BL9" s="478"/>
      <c r="BM9" s="479"/>
      <c r="BN9" s="443">
        <v>-16211</v>
      </c>
      <c r="BO9" s="444"/>
      <c r="BP9" s="444"/>
      <c r="BQ9" s="444"/>
      <c r="BR9" s="444"/>
      <c r="BS9" s="444"/>
      <c r="BT9" s="444"/>
      <c r="BU9" s="445"/>
      <c r="BV9" s="443">
        <v>164418</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12</v>
      </c>
      <c r="CU9" s="441"/>
      <c r="CV9" s="441"/>
      <c r="CW9" s="441"/>
      <c r="CX9" s="441"/>
      <c r="CY9" s="441"/>
      <c r="CZ9" s="441"/>
      <c r="DA9" s="442"/>
      <c r="DB9" s="440">
        <v>12.9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29066</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112</v>
      </c>
      <c r="AV10" s="476"/>
      <c r="AW10" s="476"/>
      <c r="AX10" s="476"/>
      <c r="AY10" s="477" t="s">
        <v>123</v>
      </c>
      <c r="AZ10" s="478"/>
      <c r="BA10" s="478"/>
      <c r="BB10" s="478"/>
      <c r="BC10" s="478"/>
      <c r="BD10" s="478"/>
      <c r="BE10" s="478"/>
      <c r="BF10" s="478"/>
      <c r="BG10" s="478"/>
      <c r="BH10" s="478"/>
      <c r="BI10" s="478"/>
      <c r="BJ10" s="478"/>
      <c r="BK10" s="478"/>
      <c r="BL10" s="478"/>
      <c r="BM10" s="479"/>
      <c r="BN10" s="443">
        <v>422470</v>
      </c>
      <c r="BO10" s="444"/>
      <c r="BP10" s="444"/>
      <c r="BQ10" s="444"/>
      <c r="BR10" s="444"/>
      <c r="BS10" s="444"/>
      <c r="BT10" s="444"/>
      <c r="BU10" s="445"/>
      <c r="BV10" s="443">
        <v>1093976</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98</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32630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98</v>
      </c>
      <c r="AV12" s="476"/>
      <c r="AW12" s="476"/>
      <c r="AX12" s="476"/>
      <c r="AY12" s="477" t="s">
        <v>137</v>
      </c>
      <c r="AZ12" s="478"/>
      <c r="BA12" s="478"/>
      <c r="BB12" s="478"/>
      <c r="BC12" s="478"/>
      <c r="BD12" s="478"/>
      <c r="BE12" s="478"/>
      <c r="BF12" s="478"/>
      <c r="BG12" s="478"/>
      <c r="BH12" s="478"/>
      <c r="BI12" s="478"/>
      <c r="BJ12" s="478"/>
      <c r="BK12" s="478"/>
      <c r="BL12" s="478"/>
      <c r="BM12" s="479"/>
      <c r="BN12" s="443">
        <v>454790</v>
      </c>
      <c r="BO12" s="444"/>
      <c r="BP12" s="444"/>
      <c r="BQ12" s="444"/>
      <c r="BR12" s="444"/>
      <c r="BS12" s="444"/>
      <c r="BT12" s="444"/>
      <c r="BU12" s="445"/>
      <c r="BV12" s="443">
        <v>448930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32438</v>
      </c>
      <c r="S13" s="528"/>
      <c r="T13" s="528"/>
      <c r="U13" s="528"/>
      <c r="V13" s="529"/>
      <c r="W13" s="459" t="s">
        <v>141</v>
      </c>
      <c r="X13" s="460"/>
      <c r="Y13" s="460"/>
      <c r="Z13" s="460"/>
      <c r="AA13" s="460"/>
      <c r="AB13" s="450"/>
      <c r="AC13" s="494">
        <v>1030</v>
      </c>
      <c r="AD13" s="495"/>
      <c r="AE13" s="495"/>
      <c r="AF13" s="495"/>
      <c r="AG13" s="537"/>
      <c r="AH13" s="494">
        <v>1095</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-48531</v>
      </c>
      <c r="BO13" s="444"/>
      <c r="BP13" s="444"/>
      <c r="BQ13" s="444"/>
      <c r="BR13" s="444"/>
      <c r="BS13" s="444"/>
      <c r="BT13" s="444"/>
      <c r="BU13" s="445"/>
      <c r="BV13" s="443">
        <v>809464</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8.5</v>
      </c>
      <c r="CU13" s="441"/>
      <c r="CV13" s="441"/>
      <c r="CW13" s="441"/>
      <c r="CX13" s="441"/>
      <c r="CY13" s="441"/>
      <c r="CZ13" s="441"/>
      <c r="DA13" s="442"/>
      <c r="DB13" s="440">
        <v>8.8000000000000007</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32146</v>
      </c>
      <c r="S14" s="528"/>
      <c r="T14" s="528"/>
      <c r="U14" s="528"/>
      <c r="V14" s="529"/>
      <c r="W14" s="433"/>
      <c r="X14" s="434"/>
      <c r="Y14" s="434"/>
      <c r="Z14" s="434"/>
      <c r="AA14" s="434"/>
      <c r="AB14" s="423"/>
      <c r="AC14" s="530">
        <v>7.8</v>
      </c>
      <c r="AD14" s="531"/>
      <c r="AE14" s="531"/>
      <c r="AF14" s="531"/>
      <c r="AG14" s="532"/>
      <c r="AH14" s="530">
        <v>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8.6999999999999993</v>
      </c>
      <c r="CU14" s="542"/>
      <c r="CV14" s="542"/>
      <c r="CW14" s="542"/>
      <c r="CX14" s="542"/>
      <c r="CY14" s="542"/>
      <c r="CZ14" s="542"/>
      <c r="DA14" s="543"/>
      <c r="DB14" s="541">
        <v>23.8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31991</v>
      </c>
      <c r="S15" s="528"/>
      <c r="T15" s="528"/>
      <c r="U15" s="528"/>
      <c r="V15" s="529"/>
      <c r="W15" s="459" t="s">
        <v>149</v>
      </c>
      <c r="X15" s="460"/>
      <c r="Y15" s="460"/>
      <c r="Z15" s="460"/>
      <c r="AA15" s="460"/>
      <c r="AB15" s="450"/>
      <c r="AC15" s="494">
        <v>2154</v>
      </c>
      <c r="AD15" s="495"/>
      <c r="AE15" s="495"/>
      <c r="AF15" s="495"/>
      <c r="AG15" s="537"/>
      <c r="AH15" s="494">
        <v>2022</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2952088</v>
      </c>
      <c r="BO15" s="407"/>
      <c r="BP15" s="407"/>
      <c r="BQ15" s="407"/>
      <c r="BR15" s="407"/>
      <c r="BS15" s="407"/>
      <c r="BT15" s="407"/>
      <c r="BU15" s="408"/>
      <c r="BV15" s="406">
        <v>2815812</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16.3</v>
      </c>
      <c r="AD16" s="531"/>
      <c r="AE16" s="531"/>
      <c r="AF16" s="531"/>
      <c r="AG16" s="532"/>
      <c r="AH16" s="530">
        <v>16.7</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6780698</v>
      </c>
      <c r="BO16" s="444"/>
      <c r="BP16" s="444"/>
      <c r="BQ16" s="444"/>
      <c r="BR16" s="444"/>
      <c r="BS16" s="444"/>
      <c r="BT16" s="444"/>
      <c r="BU16" s="445"/>
      <c r="BV16" s="443">
        <v>6693503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9991</v>
      </c>
      <c r="AD17" s="495"/>
      <c r="AE17" s="495"/>
      <c r="AF17" s="495"/>
      <c r="AG17" s="537"/>
      <c r="AH17" s="494">
        <v>8991</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3696142</v>
      </c>
      <c r="BO17" s="444"/>
      <c r="BP17" s="444"/>
      <c r="BQ17" s="444"/>
      <c r="BR17" s="444"/>
      <c r="BS17" s="444"/>
      <c r="BT17" s="444"/>
      <c r="BU17" s="445"/>
      <c r="BV17" s="443">
        <v>3521280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159</v>
      </c>
      <c r="C18" s="486"/>
      <c r="D18" s="486"/>
      <c r="E18" s="569"/>
      <c r="F18" s="569"/>
      <c r="G18" s="569"/>
      <c r="H18" s="569"/>
      <c r="I18" s="569"/>
      <c r="J18" s="569"/>
      <c r="K18" s="569"/>
      <c r="L18" s="570">
        <v>26.96</v>
      </c>
      <c r="M18" s="570"/>
      <c r="N18" s="570"/>
      <c r="O18" s="570"/>
      <c r="P18" s="570"/>
      <c r="Q18" s="570"/>
      <c r="R18" s="571"/>
      <c r="S18" s="571"/>
      <c r="T18" s="571"/>
      <c r="U18" s="571"/>
      <c r="V18" s="572"/>
      <c r="W18" s="461"/>
      <c r="X18" s="462"/>
      <c r="Y18" s="462"/>
      <c r="Z18" s="462"/>
      <c r="AA18" s="462"/>
      <c r="AB18" s="453"/>
      <c r="AC18" s="573">
        <v>75.8</v>
      </c>
      <c r="AD18" s="574"/>
      <c r="AE18" s="574"/>
      <c r="AF18" s="574"/>
      <c r="AG18" s="575"/>
      <c r="AH18" s="573">
        <v>74.3</v>
      </c>
      <c r="AI18" s="574"/>
      <c r="AJ18" s="574"/>
      <c r="AK18" s="574"/>
      <c r="AL18" s="576"/>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6398894</v>
      </c>
      <c r="BO18" s="444"/>
      <c r="BP18" s="444"/>
      <c r="BQ18" s="444"/>
      <c r="BR18" s="444"/>
      <c r="BS18" s="444"/>
      <c r="BT18" s="444"/>
      <c r="BU18" s="445"/>
      <c r="BV18" s="443">
        <v>6196575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161</v>
      </c>
      <c r="C19" s="486"/>
      <c r="D19" s="486"/>
      <c r="E19" s="569"/>
      <c r="F19" s="569"/>
      <c r="G19" s="569"/>
      <c r="H19" s="569"/>
      <c r="I19" s="569"/>
      <c r="J19" s="569"/>
      <c r="K19" s="569"/>
      <c r="L19" s="577">
        <v>1148</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11138343</v>
      </c>
      <c r="BO19" s="444"/>
      <c r="BP19" s="444"/>
      <c r="BQ19" s="444"/>
      <c r="BR19" s="444"/>
      <c r="BS19" s="444"/>
      <c r="BT19" s="444"/>
      <c r="BU19" s="445"/>
      <c r="BV19" s="443">
        <v>10535462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163</v>
      </c>
      <c r="C20" s="486"/>
      <c r="D20" s="486"/>
      <c r="E20" s="569"/>
      <c r="F20" s="569"/>
      <c r="G20" s="569"/>
      <c r="H20" s="569"/>
      <c r="I20" s="569"/>
      <c r="J20" s="569"/>
      <c r="K20" s="569"/>
      <c r="L20" s="577">
        <v>10680</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12057423</v>
      </c>
      <c r="BO22" s="407"/>
      <c r="BP22" s="407"/>
      <c r="BQ22" s="407"/>
      <c r="BR22" s="407"/>
      <c r="BS22" s="407"/>
      <c r="BT22" s="407"/>
      <c r="BU22" s="408"/>
      <c r="BV22" s="406">
        <v>12925942</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9120064</v>
      </c>
      <c r="BO23" s="444"/>
      <c r="BP23" s="444"/>
      <c r="BQ23" s="444"/>
      <c r="BR23" s="444"/>
      <c r="BS23" s="444"/>
      <c r="BT23" s="444"/>
      <c r="BU23" s="445"/>
      <c r="BV23" s="443">
        <v>9769309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7580</v>
      </c>
      <c r="R24" s="495"/>
      <c r="S24" s="495"/>
      <c r="T24" s="495"/>
      <c r="U24" s="495"/>
      <c r="V24" s="537"/>
      <c r="W24" s="589"/>
      <c r="X24" s="590"/>
      <c r="Y24" s="591"/>
      <c r="Z24" s="493" t="s">
        <v>174</v>
      </c>
      <c r="AA24" s="473"/>
      <c r="AB24" s="473"/>
      <c r="AC24" s="473"/>
      <c r="AD24" s="473"/>
      <c r="AE24" s="473"/>
      <c r="AF24" s="473"/>
      <c r="AG24" s="474"/>
      <c r="AH24" s="494">
        <v>186</v>
      </c>
      <c r="AI24" s="495"/>
      <c r="AJ24" s="495"/>
      <c r="AK24" s="495"/>
      <c r="AL24" s="537"/>
      <c r="AM24" s="494">
        <v>558744</v>
      </c>
      <c r="AN24" s="495"/>
      <c r="AO24" s="495"/>
      <c r="AP24" s="495"/>
      <c r="AQ24" s="495"/>
      <c r="AR24" s="537"/>
      <c r="AS24" s="494">
        <v>3004</v>
      </c>
      <c r="AT24" s="495"/>
      <c r="AU24" s="495"/>
      <c r="AV24" s="495"/>
      <c r="AW24" s="495"/>
      <c r="AX24" s="496"/>
      <c r="AY24" s="562" t="s">
        <v>175</v>
      </c>
      <c r="AZ24" s="563"/>
      <c r="BA24" s="563"/>
      <c r="BB24" s="563"/>
      <c r="BC24" s="563"/>
      <c r="BD24" s="563"/>
      <c r="BE24" s="563"/>
      <c r="BF24" s="563"/>
      <c r="BG24" s="563"/>
      <c r="BH24" s="563"/>
      <c r="BI24" s="563"/>
      <c r="BJ24" s="563"/>
      <c r="BK24" s="563"/>
      <c r="BL24" s="563"/>
      <c r="BM24" s="564"/>
      <c r="BN24" s="443">
        <v>8041376</v>
      </c>
      <c r="BO24" s="444"/>
      <c r="BP24" s="444"/>
      <c r="BQ24" s="444"/>
      <c r="BR24" s="444"/>
      <c r="BS24" s="444"/>
      <c r="BT24" s="444"/>
      <c r="BU24" s="445"/>
      <c r="BV24" s="443">
        <v>8598092</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6230</v>
      </c>
      <c r="R25" s="495"/>
      <c r="S25" s="495"/>
      <c r="T25" s="495"/>
      <c r="U25" s="495"/>
      <c r="V25" s="537"/>
      <c r="W25" s="589"/>
      <c r="X25" s="590"/>
      <c r="Y25" s="591"/>
      <c r="Z25" s="493" t="s">
        <v>177</v>
      </c>
      <c r="AA25" s="473"/>
      <c r="AB25" s="473"/>
      <c r="AC25" s="473"/>
      <c r="AD25" s="473"/>
      <c r="AE25" s="473"/>
      <c r="AF25" s="473"/>
      <c r="AG25" s="474"/>
      <c r="AH25" s="494" t="s">
        <v>139</v>
      </c>
      <c r="AI25" s="495"/>
      <c r="AJ25" s="495"/>
      <c r="AK25" s="495"/>
      <c r="AL25" s="537"/>
      <c r="AM25" s="494" t="s">
        <v>178</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738929</v>
      </c>
      <c r="BO25" s="407"/>
      <c r="BP25" s="407"/>
      <c r="BQ25" s="407"/>
      <c r="BR25" s="407"/>
      <c r="BS25" s="407"/>
      <c r="BT25" s="407"/>
      <c r="BU25" s="408"/>
      <c r="BV25" s="406">
        <v>708122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5910</v>
      </c>
      <c r="R26" s="495"/>
      <c r="S26" s="495"/>
      <c r="T26" s="495"/>
      <c r="U26" s="495"/>
      <c r="V26" s="537"/>
      <c r="W26" s="589"/>
      <c r="X26" s="590"/>
      <c r="Y26" s="591"/>
      <c r="Z26" s="493" t="s">
        <v>181</v>
      </c>
      <c r="AA26" s="595"/>
      <c r="AB26" s="595"/>
      <c r="AC26" s="595"/>
      <c r="AD26" s="595"/>
      <c r="AE26" s="595"/>
      <c r="AF26" s="595"/>
      <c r="AG26" s="596"/>
      <c r="AH26" s="494">
        <v>2</v>
      </c>
      <c r="AI26" s="495"/>
      <c r="AJ26" s="495"/>
      <c r="AK26" s="495"/>
      <c r="AL26" s="537"/>
      <c r="AM26" s="494" t="s">
        <v>182</v>
      </c>
      <c r="AN26" s="495"/>
      <c r="AO26" s="495"/>
      <c r="AP26" s="495"/>
      <c r="AQ26" s="495"/>
      <c r="AR26" s="537"/>
      <c r="AS26" s="494" t="s">
        <v>183</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3100</v>
      </c>
      <c r="R27" s="495"/>
      <c r="S27" s="495"/>
      <c r="T27" s="495"/>
      <c r="U27" s="495"/>
      <c r="V27" s="537"/>
      <c r="W27" s="589"/>
      <c r="X27" s="590"/>
      <c r="Y27" s="591"/>
      <c r="Z27" s="493" t="s">
        <v>186</v>
      </c>
      <c r="AA27" s="473"/>
      <c r="AB27" s="473"/>
      <c r="AC27" s="473"/>
      <c r="AD27" s="473"/>
      <c r="AE27" s="473"/>
      <c r="AF27" s="473"/>
      <c r="AG27" s="474"/>
      <c r="AH27" s="494">
        <v>14</v>
      </c>
      <c r="AI27" s="495"/>
      <c r="AJ27" s="495"/>
      <c r="AK27" s="495"/>
      <c r="AL27" s="537"/>
      <c r="AM27" s="494">
        <v>40586</v>
      </c>
      <c r="AN27" s="495"/>
      <c r="AO27" s="495"/>
      <c r="AP27" s="495"/>
      <c r="AQ27" s="495"/>
      <c r="AR27" s="537"/>
      <c r="AS27" s="494">
        <v>2899</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5">
        <v>137327</v>
      </c>
      <c r="BO27" s="566"/>
      <c r="BP27" s="566"/>
      <c r="BQ27" s="566"/>
      <c r="BR27" s="566"/>
      <c r="BS27" s="566"/>
      <c r="BT27" s="566"/>
      <c r="BU27" s="567"/>
      <c r="BV27" s="565">
        <v>137205</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2540</v>
      </c>
      <c r="R28" s="495"/>
      <c r="S28" s="495"/>
      <c r="T28" s="495"/>
      <c r="U28" s="495"/>
      <c r="V28" s="537"/>
      <c r="W28" s="589"/>
      <c r="X28" s="590"/>
      <c r="Y28" s="591"/>
      <c r="Z28" s="493" t="s">
        <v>189</v>
      </c>
      <c r="AA28" s="473"/>
      <c r="AB28" s="473"/>
      <c r="AC28" s="473"/>
      <c r="AD28" s="473"/>
      <c r="AE28" s="473"/>
      <c r="AF28" s="473"/>
      <c r="AG28" s="474"/>
      <c r="AH28" s="494" t="s">
        <v>178</v>
      </c>
      <c r="AI28" s="495"/>
      <c r="AJ28" s="495"/>
      <c r="AK28" s="495"/>
      <c r="AL28" s="537"/>
      <c r="AM28" s="494" t="s">
        <v>178</v>
      </c>
      <c r="AN28" s="495"/>
      <c r="AO28" s="495"/>
      <c r="AP28" s="495"/>
      <c r="AQ28" s="495"/>
      <c r="AR28" s="537"/>
      <c r="AS28" s="494" t="s">
        <v>178</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1545642</v>
      </c>
      <c r="BO28" s="407"/>
      <c r="BP28" s="407"/>
      <c r="BQ28" s="407"/>
      <c r="BR28" s="407"/>
      <c r="BS28" s="407"/>
      <c r="BT28" s="407"/>
      <c r="BU28" s="408"/>
      <c r="BV28" s="406">
        <v>1577962</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14</v>
      </c>
      <c r="M29" s="495"/>
      <c r="N29" s="495"/>
      <c r="O29" s="495"/>
      <c r="P29" s="537"/>
      <c r="Q29" s="494">
        <v>2340</v>
      </c>
      <c r="R29" s="495"/>
      <c r="S29" s="495"/>
      <c r="T29" s="495"/>
      <c r="U29" s="495"/>
      <c r="V29" s="537"/>
      <c r="W29" s="592"/>
      <c r="X29" s="593"/>
      <c r="Y29" s="594"/>
      <c r="Z29" s="493" t="s">
        <v>192</v>
      </c>
      <c r="AA29" s="473"/>
      <c r="AB29" s="473"/>
      <c r="AC29" s="473"/>
      <c r="AD29" s="473"/>
      <c r="AE29" s="473"/>
      <c r="AF29" s="473"/>
      <c r="AG29" s="474"/>
      <c r="AH29" s="494">
        <v>200</v>
      </c>
      <c r="AI29" s="495"/>
      <c r="AJ29" s="495"/>
      <c r="AK29" s="495"/>
      <c r="AL29" s="537"/>
      <c r="AM29" s="494">
        <v>599330</v>
      </c>
      <c r="AN29" s="495"/>
      <c r="AO29" s="495"/>
      <c r="AP29" s="495"/>
      <c r="AQ29" s="495"/>
      <c r="AR29" s="537"/>
      <c r="AS29" s="494">
        <v>2997</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350607</v>
      </c>
      <c r="BO29" s="444"/>
      <c r="BP29" s="444"/>
      <c r="BQ29" s="444"/>
      <c r="BR29" s="444"/>
      <c r="BS29" s="444"/>
      <c r="BT29" s="444"/>
      <c r="BU29" s="445"/>
      <c r="BV29" s="443">
        <v>250310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3">
        <v>97</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3330289</v>
      </c>
      <c r="BO30" s="566"/>
      <c r="BP30" s="566"/>
      <c r="BQ30" s="566"/>
      <c r="BR30" s="566"/>
      <c r="BS30" s="566"/>
      <c r="BT30" s="566"/>
      <c r="BU30" s="567"/>
      <c r="BV30" s="565">
        <v>2631723</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203</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208</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5</v>
      </c>
      <c r="BF34" s="633"/>
      <c r="BG34" s="634" t="str">
        <f>IF('各会計、関係団体の財政状況及び健全化判断比率'!B30="","",'各会計、関係団体の財政状況及び健全化判断比率'!B30)</f>
        <v>集落排水事業特別会計</v>
      </c>
      <c r="BH34" s="634"/>
      <c r="BI34" s="634"/>
      <c r="BJ34" s="634"/>
      <c r="BK34" s="634"/>
      <c r="BL34" s="634"/>
      <c r="BM34" s="634"/>
      <c r="BN34" s="634"/>
      <c r="BO34" s="634"/>
      <c r="BP34" s="634"/>
      <c r="BQ34" s="634"/>
      <c r="BR34" s="634"/>
      <c r="BS34" s="634"/>
      <c r="BT34" s="634"/>
      <c r="BU34" s="634"/>
      <c r="BV34" s="181"/>
      <c r="BW34" s="633" t="str">
        <f>IF(BY34="","",MAX(C34:D43,U34:V43,AM34:AN43,BE34:BF43)+1)</f>
        <v/>
      </c>
      <c r="BX34" s="633"/>
      <c r="BY34" s="634" t="str">
        <f>IF('各会計、関係団体の財政状況及び健全化判断比率'!B68="","",'各会計、関係団体の財政状況及び健全化判断比率'!B68)</f>
        <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土地区画整理事業特別会計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t="str">
        <f t="shared" ref="BW35:BW43" si="2">IF(BY35="","",BW34+1)</f>
        <v/>
      </c>
      <c r="BX35" s="633"/>
      <c r="BY35" s="634" t="str">
        <f>IF('各会計、関係団体の財政状況及び健全化判断比率'!B69="","",'各会計、関係団体の財政状況及び健全化判断比率'!B69)</f>
        <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t="str">
        <f t="shared" si="2"/>
        <v/>
      </c>
      <c r="BX36" s="633"/>
      <c r="BY36" s="634" t="str">
        <f>IF('各会計、関係団体の財政状況及び健全化判断比率'!B70="","",'各会計、関係団体の財政状況及び健全化判断比率'!B70)</f>
        <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1UYfwQBuZGK929d/D++9Iw0qna1ceXYQ3x62giQ9d0Y096ajopyuwr/iL/60Dp6CQJCfpwzmrSLStwNTuKaRw==" saltValue="Ijy5y5+D8IvmLVJzUYn4E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233</v>
      </c>
      <c r="C5" s="646"/>
      <c r="D5" s="646"/>
      <c r="E5" s="646"/>
      <c r="F5" s="646"/>
      <c r="G5" s="646"/>
      <c r="H5" s="646"/>
      <c r="I5" s="646"/>
      <c r="J5" s="646"/>
      <c r="K5" s="646"/>
      <c r="L5" s="646"/>
      <c r="M5" s="646"/>
      <c r="N5" s="646"/>
      <c r="O5" s="646"/>
      <c r="P5" s="646"/>
      <c r="Q5" s="647"/>
      <c r="R5" s="648">
        <v>2891746</v>
      </c>
      <c r="S5" s="649"/>
      <c r="T5" s="649"/>
      <c r="U5" s="649"/>
      <c r="V5" s="649"/>
      <c r="W5" s="649"/>
      <c r="X5" s="649"/>
      <c r="Y5" s="650"/>
      <c r="Z5" s="651">
        <v>16.100000000000001</v>
      </c>
      <c r="AA5" s="651"/>
      <c r="AB5" s="651"/>
      <c r="AC5" s="651"/>
      <c r="AD5" s="652">
        <v>2891746</v>
      </c>
      <c r="AE5" s="652"/>
      <c r="AF5" s="652"/>
      <c r="AG5" s="652"/>
      <c r="AH5" s="652"/>
      <c r="AI5" s="652"/>
      <c r="AJ5" s="652"/>
      <c r="AK5" s="652"/>
      <c r="AL5" s="653">
        <v>37.700000000000003</v>
      </c>
      <c r="AM5" s="654"/>
      <c r="AN5" s="654"/>
      <c r="AO5" s="655"/>
      <c r="AP5" s="645" t="s">
        <v>234</v>
      </c>
      <c r="AQ5" s="646"/>
      <c r="AR5" s="646"/>
      <c r="AS5" s="646"/>
      <c r="AT5" s="646"/>
      <c r="AU5" s="646"/>
      <c r="AV5" s="646"/>
      <c r="AW5" s="646"/>
      <c r="AX5" s="646"/>
      <c r="AY5" s="646"/>
      <c r="AZ5" s="646"/>
      <c r="BA5" s="646"/>
      <c r="BB5" s="646"/>
      <c r="BC5" s="646"/>
      <c r="BD5" s="646"/>
      <c r="BE5" s="646"/>
      <c r="BF5" s="647"/>
      <c r="BG5" s="659">
        <v>2891746</v>
      </c>
      <c r="BH5" s="660"/>
      <c r="BI5" s="660"/>
      <c r="BJ5" s="660"/>
      <c r="BK5" s="660"/>
      <c r="BL5" s="660"/>
      <c r="BM5" s="660"/>
      <c r="BN5" s="661"/>
      <c r="BO5" s="662">
        <v>100</v>
      </c>
      <c r="BP5" s="662"/>
      <c r="BQ5" s="662"/>
      <c r="BR5" s="662"/>
      <c r="BS5" s="663" t="s">
        <v>235</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236</v>
      </c>
      <c r="CS5" s="642"/>
      <c r="CT5" s="642"/>
      <c r="CU5" s="642"/>
      <c r="CV5" s="642"/>
      <c r="CW5" s="642"/>
      <c r="CX5" s="642"/>
      <c r="CY5" s="643"/>
      <c r="CZ5" s="641" t="s">
        <v>227</v>
      </c>
      <c r="DA5" s="642"/>
      <c r="DB5" s="642"/>
      <c r="DC5" s="643"/>
      <c r="DD5" s="641" t="s">
        <v>237</v>
      </c>
      <c r="DE5" s="642"/>
      <c r="DF5" s="642"/>
      <c r="DG5" s="642"/>
      <c r="DH5" s="642"/>
      <c r="DI5" s="642"/>
      <c r="DJ5" s="642"/>
      <c r="DK5" s="642"/>
      <c r="DL5" s="642"/>
      <c r="DM5" s="642"/>
      <c r="DN5" s="642"/>
      <c r="DO5" s="642"/>
      <c r="DP5" s="643"/>
      <c r="DQ5" s="641" t="s">
        <v>238</v>
      </c>
      <c r="DR5" s="642"/>
      <c r="DS5" s="642"/>
      <c r="DT5" s="642"/>
      <c r="DU5" s="642"/>
      <c r="DV5" s="642"/>
      <c r="DW5" s="642"/>
      <c r="DX5" s="642"/>
      <c r="DY5" s="642"/>
      <c r="DZ5" s="642"/>
      <c r="EA5" s="642"/>
      <c r="EB5" s="642"/>
      <c r="EC5" s="643"/>
    </row>
    <row r="6" spans="2:143" ht="11.25" customHeight="1" x14ac:dyDescent="0.15">
      <c r="B6" s="656" t="s">
        <v>239</v>
      </c>
      <c r="C6" s="657"/>
      <c r="D6" s="657"/>
      <c r="E6" s="657"/>
      <c r="F6" s="657"/>
      <c r="G6" s="657"/>
      <c r="H6" s="657"/>
      <c r="I6" s="657"/>
      <c r="J6" s="657"/>
      <c r="K6" s="657"/>
      <c r="L6" s="657"/>
      <c r="M6" s="657"/>
      <c r="N6" s="657"/>
      <c r="O6" s="657"/>
      <c r="P6" s="657"/>
      <c r="Q6" s="658"/>
      <c r="R6" s="659">
        <v>98850</v>
      </c>
      <c r="S6" s="660"/>
      <c r="T6" s="660"/>
      <c r="U6" s="660"/>
      <c r="V6" s="660"/>
      <c r="W6" s="660"/>
      <c r="X6" s="660"/>
      <c r="Y6" s="661"/>
      <c r="Z6" s="662">
        <v>0.6</v>
      </c>
      <c r="AA6" s="662"/>
      <c r="AB6" s="662"/>
      <c r="AC6" s="662"/>
      <c r="AD6" s="663">
        <v>98850</v>
      </c>
      <c r="AE6" s="663"/>
      <c r="AF6" s="663"/>
      <c r="AG6" s="663"/>
      <c r="AH6" s="663"/>
      <c r="AI6" s="663"/>
      <c r="AJ6" s="663"/>
      <c r="AK6" s="663"/>
      <c r="AL6" s="664">
        <v>1.3</v>
      </c>
      <c r="AM6" s="665"/>
      <c r="AN6" s="665"/>
      <c r="AO6" s="666"/>
      <c r="AP6" s="656" t="s">
        <v>240</v>
      </c>
      <c r="AQ6" s="657"/>
      <c r="AR6" s="657"/>
      <c r="AS6" s="657"/>
      <c r="AT6" s="657"/>
      <c r="AU6" s="657"/>
      <c r="AV6" s="657"/>
      <c r="AW6" s="657"/>
      <c r="AX6" s="657"/>
      <c r="AY6" s="657"/>
      <c r="AZ6" s="657"/>
      <c r="BA6" s="657"/>
      <c r="BB6" s="657"/>
      <c r="BC6" s="657"/>
      <c r="BD6" s="657"/>
      <c r="BE6" s="657"/>
      <c r="BF6" s="658"/>
      <c r="BG6" s="659">
        <v>2891746</v>
      </c>
      <c r="BH6" s="660"/>
      <c r="BI6" s="660"/>
      <c r="BJ6" s="660"/>
      <c r="BK6" s="660"/>
      <c r="BL6" s="660"/>
      <c r="BM6" s="660"/>
      <c r="BN6" s="661"/>
      <c r="BO6" s="662">
        <v>100</v>
      </c>
      <c r="BP6" s="662"/>
      <c r="BQ6" s="662"/>
      <c r="BR6" s="662"/>
      <c r="BS6" s="663" t="s">
        <v>235</v>
      </c>
      <c r="BT6" s="663"/>
      <c r="BU6" s="663"/>
      <c r="BV6" s="663"/>
      <c r="BW6" s="663"/>
      <c r="BX6" s="663"/>
      <c r="BY6" s="663"/>
      <c r="BZ6" s="663"/>
      <c r="CA6" s="663"/>
      <c r="CB6" s="667"/>
      <c r="CD6" s="645" t="s">
        <v>241</v>
      </c>
      <c r="CE6" s="646"/>
      <c r="CF6" s="646"/>
      <c r="CG6" s="646"/>
      <c r="CH6" s="646"/>
      <c r="CI6" s="646"/>
      <c r="CJ6" s="646"/>
      <c r="CK6" s="646"/>
      <c r="CL6" s="646"/>
      <c r="CM6" s="646"/>
      <c r="CN6" s="646"/>
      <c r="CO6" s="646"/>
      <c r="CP6" s="646"/>
      <c r="CQ6" s="647"/>
      <c r="CR6" s="659">
        <v>110274</v>
      </c>
      <c r="CS6" s="660"/>
      <c r="CT6" s="660"/>
      <c r="CU6" s="660"/>
      <c r="CV6" s="660"/>
      <c r="CW6" s="660"/>
      <c r="CX6" s="660"/>
      <c r="CY6" s="661"/>
      <c r="CZ6" s="653">
        <v>0.6</v>
      </c>
      <c r="DA6" s="654"/>
      <c r="DB6" s="654"/>
      <c r="DC6" s="670"/>
      <c r="DD6" s="668" t="s">
        <v>242</v>
      </c>
      <c r="DE6" s="660"/>
      <c r="DF6" s="660"/>
      <c r="DG6" s="660"/>
      <c r="DH6" s="660"/>
      <c r="DI6" s="660"/>
      <c r="DJ6" s="660"/>
      <c r="DK6" s="660"/>
      <c r="DL6" s="660"/>
      <c r="DM6" s="660"/>
      <c r="DN6" s="660"/>
      <c r="DO6" s="660"/>
      <c r="DP6" s="661"/>
      <c r="DQ6" s="668">
        <v>110274</v>
      </c>
      <c r="DR6" s="660"/>
      <c r="DS6" s="660"/>
      <c r="DT6" s="660"/>
      <c r="DU6" s="660"/>
      <c r="DV6" s="660"/>
      <c r="DW6" s="660"/>
      <c r="DX6" s="660"/>
      <c r="DY6" s="660"/>
      <c r="DZ6" s="660"/>
      <c r="EA6" s="660"/>
      <c r="EB6" s="660"/>
      <c r="EC6" s="669"/>
    </row>
    <row r="7" spans="2:143" ht="11.25" customHeight="1" x14ac:dyDescent="0.15">
      <c r="B7" s="656" t="s">
        <v>243</v>
      </c>
      <c r="C7" s="657"/>
      <c r="D7" s="657"/>
      <c r="E7" s="657"/>
      <c r="F7" s="657"/>
      <c r="G7" s="657"/>
      <c r="H7" s="657"/>
      <c r="I7" s="657"/>
      <c r="J7" s="657"/>
      <c r="K7" s="657"/>
      <c r="L7" s="657"/>
      <c r="M7" s="657"/>
      <c r="N7" s="657"/>
      <c r="O7" s="657"/>
      <c r="P7" s="657"/>
      <c r="Q7" s="658"/>
      <c r="R7" s="659">
        <v>582</v>
      </c>
      <c r="S7" s="660"/>
      <c r="T7" s="660"/>
      <c r="U7" s="660"/>
      <c r="V7" s="660"/>
      <c r="W7" s="660"/>
      <c r="X7" s="660"/>
      <c r="Y7" s="661"/>
      <c r="Z7" s="662">
        <v>0</v>
      </c>
      <c r="AA7" s="662"/>
      <c r="AB7" s="662"/>
      <c r="AC7" s="662"/>
      <c r="AD7" s="663">
        <v>582</v>
      </c>
      <c r="AE7" s="663"/>
      <c r="AF7" s="663"/>
      <c r="AG7" s="663"/>
      <c r="AH7" s="663"/>
      <c r="AI7" s="663"/>
      <c r="AJ7" s="663"/>
      <c r="AK7" s="663"/>
      <c r="AL7" s="664">
        <v>0</v>
      </c>
      <c r="AM7" s="665"/>
      <c r="AN7" s="665"/>
      <c r="AO7" s="666"/>
      <c r="AP7" s="656" t="s">
        <v>244</v>
      </c>
      <c r="AQ7" s="657"/>
      <c r="AR7" s="657"/>
      <c r="AS7" s="657"/>
      <c r="AT7" s="657"/>
      <c r="AU7" s="657"/>
      <c r="AV7" s="657"/>
      <c r="AW7" s="657"/>
      <c r="AX7" s="657"/>
      <c r="AY7" s="657"/>
      <c r="AZ7" s="657"/>
      <c r="BA7" s="657"/>
      <c r="BB7" s="657"/>
      <c r="BC7" s="657"/>
      <c r="BD7" s="657"/>
      <c r="BE7" s="657"/>
      <c r="BF7" s="658"/>
      <c r="BG7" s="659">
        <v>1229925</v>
      </c>
      <c r="BH7" s="660"/>
      <c r="BI7" s="660"/>
      <c r="BJ7" s="660"/>
      <c r="BK7" s="660"/>
      <c r="BL7" s="660"/>
      <c r="BM7" s="660"/>
      <c r="BN7" s="661"/>
      <c r="BO7" s="662">
        <v>42.5</v>
      </c>
      <c r="BP7" s="662"/>
      <c r="BQ7" s="662"/>
      <c r="BR7" s="662"/>
      <c r="BS7" s="663" t="s">
        <v>235</v>
      </c>
      <c r="BT7" s="663"/>
      <c r="BU7" s="663"/>
      <c r="BV7" s="663"/>
      <c r="BW7" s="663"/>
      <c r="BX7" s="663"/>
      <c r="BY7" s="663"/>
      <c r="BZ7" s="663"/>
      <c r="CA7" s="663"/>
      <c r="CB7" s="667"/>
      <c r="CD7" s="656" t="s">
        <v>245</v>
      </c>
      <c r="CE7" s="657"/>
      <c r="CF7" s="657"/>
      <c r="CG7" s="657"/>
      <c r="CH7" s="657"/>
      <c r="CI7" s="657"/>
      <c r="CJ7" s="657"/>
      <c r="CK7" s="657"/>
      <c r="CL7" s="657"/>
      <c r="CM7" s="657"/>
      <c r="CN7" s="657"/>
      <c r="CO7" s="657"/>
      <c r="CP7" s="657"/>
      <c r="CQ7" s="658"/>
      <c r="CR7" s="659">
        <v>2914849</v>
      </c>
      <c r="CS7" s="660"/>
      <c r="CT7" s="660"/>
      <c r="CU7" s="660"/>
      <c r="CV7" s="660"/>
      <c r="CW7" s="660"/>
      <c r="CX7" s="660"/>
      <c r="CY7" s="661"/>
      <c r="CZ7" s="662">
        <v>17.100000000000001</v>
      </c>
      <c r="DA7" s="662"/>
      <c r="DB7" s="662"/>
      <c r="DC7" s="662"/>
      <c r="DD7" s="668">
        <v>21609</v>
      </c>
      <c r="DE7" s="660"/>
      <c r="DF7" s="660"/>
      <c r="DG7" s="660"/>
      <c r="DH7" s="660"/>
      <c r="DI7" s="660"/>
      <c r="DJ7" s="660"/>
      <c r="DK7" s="660"/>
      <c r="DL7" s="660"/>
      <c r="DM7" s="660"/>
      <c r="DN7" s="660"/>
      <c r="DO7" s="660"/>
      <c r="DP7" s="661"/>
      <c r="DQ7" s="668">
        <v>2773733</v>
      </c>
      <c r="DR7" s="660"/>
      <c r="DS7" s="660"/>
      <c r="DT7" s="660"/>
      <c r="DU7" s="660"/>
      <c r="DV7" s="660"/>
      <c r="DW7" s="660"/>
      <c r="DX7" s="660"/>
      <c r="DY7" s="660"/>
      <c r="DZ7" s="660"/>
      <c r="EA7" s="660"/>
      <c r="EB7" s="660"/>
      <c r="EC7" s="669"/>
    </row>
    <row r="8" spans="2:143" ht="11.25" customHeight="1" x14ac:dyDescent="0.15">
      <c r="B8" s="656" t="s">
        <v>246</v>
      </c>
      <c r="C8" s="657"/>
      <c r="D8" s="657"/>
      <c r="E8" s="657"/>
      <c r="F8" s="657"/>
      <c r="G8" s="657"/>
      <c r="H8" s="657"/>
      <c r="I8" s="657"/>
      <c r="J8" s="657"/>
      <c r="K8" s="657"/>
      <c r="L8" s="657"/>
      <c r="M8" s="657"/>
      <c r="N8" s="657"/>
      <c r="O8" s="657"/>
      <c r="P8" s="657"/>
      <c r="Q8" s="658"/>
      <c r="R8" s="659">
        <v>5159</v>
      </c>
      <c r="S8" s="660"/>
      <c r="T8" s="660"/>
      <c r="U8" s="660"/>
      <c r="V8" s="660"/>
      <c r="W8" s="660"/>
      <c r="X8" s="660"/>
      <c r="Y8" s="661"/>
      <c r="Z8" s="662">
        <v>0</v>
      </c>
      <c r="AA8" s="662"/>
      <c r="AB8" s="662"/>
      <c r="AC8" s="662"/>
      <c r="AD8" s="663">
        <v>5159</v>
      </c>
      <c r="AE8" s="663"/>
      <c r="AF8" s="663"/>
      <c r="AG8" s="663"/>
      <c r="AH8" s="663"/>
      <c r="AI8" s="663"/>
      <c r="AJ8" s="663"/>
      <c r="AK8" s="663"/>
      <c r="AL8" s="664">
        <v>0.1</v>
      </c>
      <c r="AM8" s="665"/>
      <c r="AN8" s="665"/>
      <c r="AO8" s="666"/>
      <c r="AP8" s="656" t="s">
        <v>247</v>
      </c>
      <c r="AQ8" s="657"/>
      <c r="AR8" s="657"/>
      <c r="AS8" s="657"/>
      <c r="AT8" s="657"/>
      <c r="AU8" s="657"/>
      <c r="AV8" s="657"/>
      <c r="AW8" s="657"/>
      <c r="AX8" s="657"/>
      <c r="AY8" s="657"/>
      <c r="AZ8" s="657"/>
      <c r="BA8" s="657"/>
      <c r="BB8" s="657"/>
      <c r="BC8" s="657"/>
      <c r="BD8" s="657"/>
      <c r="BE8" s="657"/>
      <c r="BF8" s="658"/>
      <c r="BG8" s="659">
        <v>53082</v>
      </c>
      <c r="BH8" s="660"/>
      <c r="BI8" s="660"/>
      <c r="BJ8" s="660"/>
      <c r="BK8" s="660"/>
      <c r="BL8" s="660"/>
      <c r="BM8" s="660"/>
      <c r="BN8" s="661"/>
      <c r="BO8" s="662">
        <v>1.8</v>
      </c>
      <c r="BP8" s="662"/>
      <c r="BQ8" s="662"/>
      <c r="BR8" s="662"/>
      <c r="BS8" s="663" t="s">
        <v>235</v>
      </c>
      <c r="BT8" s="663"/>
      <c r="BU8" s="663"/>
      <c r="BV8" s="663"/>
      <c r="BW8" s="663"/>
      <c r="BX8" s="663"/>
      <c r="BY8" s="663"/>
      <c r="BZ8" s="663"/>
      <c r="CA8" s="663"/>
      <c r="CB8" s="667"/>
      <c r="CD8" s="656" t="s">
        <v>248</v>
      </c>
      <c r="CE8" s="657"/>
      <c r="CF8" s="657"/>
      <c r="CG8" s="657"/>
      <c r="CH8" s="657"/>
      <c r="CI8" s="657"/>
      <c r="CJ8" s="657"/>
      <c r="CK8" s="657"/>
      <c r="CL8" s="657"/>
      <c r="CM8" s="657"/>
      <c r="CN8" s="657"/>
      <c r="CO8" s="657"/>
      <c r="CP8" s="657"/>
      <c r="CQ8" s="658"/>
      <c r="CR8" s="659">
        <v>7266735</v>
      </c>
      <c r="CS8" s="660"/>
      <c r="CT8" s="660"/>
      <c r="CU8" s="660"/>
      <c r="CV8" s="660"/>
      <c r="CW8" s="660"/>
      <c r="CX8" s="660"/>
      <c r="CY8" s="661"/>
      <c r="CZ8" s="662">
        <v>42.6</v>
      </c>
      <c r="DA8" s="662"/>
      <c r="DB8" s="662"/>
      <c r="DC8" s="662"/>
      <c r="DD8" s="668">
        <v>4213</v>
      </c>
      <c r="DE8" s="660"/>
      <c r="DF8" s="660"/>
      <c r="DG8" s="660"/>
      <c r="DH8" s="660"/>
      <c r="DI8" s="660"/>
      <c r="DJ8" s="660"/>
      <c r="DK8" s="660"/>
      <c r="DL8" s="660"/>
      <c r="DM8" s="660"/>
      <c r="DN8" s="660"/>
      <c r="DO8" s="660"/>
      <c r="DP8" s="661"/>
      <c r="DQ8" s="668">
        <v>2867308</v>
      </c>
      <c r="DR8" s="660"/>
      <c r="DS8" s="660"/>
      <c r="DT8" s="660"/>
      <c r="DU8" s="660"/>
      <c r="DV8" s="660"/>
      <c r="DW8" s="660"/>
      <c r="DX8" s="660"/>
      <c r="DY8" s="660"/>
      <c r="DZ8" s="660"/>
      <c r="EA8" s="660"/>
      <c r="EB8" s="660"/>
      <c r="EC8" s="669"/>
    </row>
    <row r="9" spans="2:143" ht="11.25" customHeight="1" x14ac:dyDescent="0.15">
      <c r="B9" s="656" t="s">
        <v>249</v>
      </c>
      <c r="C9" s="657"/>
      <c r="D9" s="657"/>
      <c r="E9" s="657"/>
      <c r="F9" s="657"/>
      <c r="G9" s="657"/>
      <c r="H9" s="657"/>
      <c r="I9" s="657"/>
      <c r="J9" s="657"/>
      <c r="K9" s="657"/>
      <c r="L9" s="657"/>
      <c r="M9" s="657"/>
      <c r="N9" s="657"/>
      <c r="O9" s="657"/>
      <c r="P9" s="657"/>
      <c r="Q9" s="658"/>
      <c r="R9" s="659">
        <v>4981</v>
      </c>
      <c r="S9" s="660"/>
      <c r="T9" s="660"/>
      <c r="U9" s="660"/>
      <c r="V9" s="660"/>
      <c r="W9" s="660"/>
      <c r="X9" s="660"/>
      <c r="Y9" s="661"/>
      <c r="Z9" s="662">
        <v>0</v>
      </c>
      <c r="AA9" s="662"/>
      <c r="AB9" s="662"/>
      <c r="AC9" s="662"/>
      <c r="AD9" s="663">
        <v>4981</v>
      </c>
      <c r="AE9" s="663"/>
      <c r="AF9" s="663"/>
      <c r="AG9" s="663"/>
      <c r="AH9" s="663"/>
      <c r="AI9" s="663"/>
      <c r="AJ9" s="663"/>
      <c r="AK9" s="663"/>
      <c r="AL9" s="664">
        <v>0.1</v>
      </c>
      <c r="AM9" s="665"/>
      <c r="AN9" s="665"/>
      <c r="AO9" s="666"/>
      <c r="AP9" s="656" t="s">
        <v>250</v>
      </c>
      <c r="AQ9" s="657"/>
      <c r="AR9" s="657"/>
      <c r="AS9" s="657"/>
      <c r="AT9" s="657"/>
      <c r="AU9" s="657"/>
      <c r="AV9" s="657"/>
      <c r="AW9" s="657"/>
      <c r="AX9" s="657"/>
      <c r="AY9" s="657"/>
      <c r="AZ9" s="657"/>
      <c r="BA9" s="657"/>
      <c r="BB9" s="657"/>
      <c r="BC9" s="657"/>
      <c r="BD9" s="657"/>
      <c r="BE9" s="657"/>
      <c r="BF9" s="658"/>
      <c r="BG9" s="659">
        <v>1064441</v>
      </c>
      <c r="BH9" s="660"/>
      <c r="BI9" s="660"/>
      <c r="BJ9" s="660"/>
      <c r="BK9" s="660"/>
      <c r="BL9" s="660"/>
      <c r="BM9" s="660"/>
      <c r="BN9" s="661"/>
      <c r="BO9" s="662">
        <v>36.799999999999997</v>
      </c>
      <c r="BP9" s="662"/>
      <c r="BQ9" s="662"/>
      <c r="BR9" s="662"/>
      <c r="BS9" s="663" t="s">
        <v>235</v>
      </c>
      <c r="BT9" s="663"/>
      <c r="BU9" s="663"/>
      <c r="BV9" s="663"/>
      <c r="BW9" s="663"/>
      <c r="BX9" s="663"/>
      <c r="BY9" s="663"/>
      <c r="BZ9" s="663"/>
      <c r="CA9" s="663"/>
      <c r="CB9" s="667"/>
      <c r="CD9" s="656" t="s">
        <v>251</v>
      </c>
      <c r="CE9" s="657"/>
      <c r="CF9" s="657"/>
      <c r="CG9" s="657"/>
      <c r="CH9" s="657"/>
      <c r="CI9" s="657"/>
      <c r="CJ9" s="657"/>
      <c r="CK9" s="657"/>
      <c r="CL9" s="657"/>
      <c r="CM9" s="657"/>
      <c r="CN9" s="657"/>
      <c r="CO9" s="657"/>
      <c r="CP9" s="657"/>
      <c r="CQ9" s="658"/>
      <c r="CR9" s="659">
        <v>1072096</v>
      </c>
      <c r="CS9" s="660"/>
      <c r="CT9" s="660"/>
      <c r="CU9" s="660"/>
      <c r="CV9" s="660"/>
      <c r="CW9" s="660"/>
      <c r="CX9" s="660"/>
      <c r="CY9" s="661"/>
      <c r="CZ9" s="662">
        <v>6.3</v>
      </c>
      <c r="DA9" s="662"/>
      <c r="DB9" s="662"/>
      <c r="DC9" s="662"/>
      <c r="DD9" s="668">
        <v>2554</v>
      </c>
      <c r="DE9" s="660"/>
      <c r="DF9" s="660"/>
      <c r="DG9" s="660"/>
      <c r="DH9" s="660"/>
      <c r="DI9" s="660"/>
      <c r="DJ9" s="660"/>
      <c r="DK9" s="660"/>
      <c r="DL9" s="660"/>
      <c r="DM9" s="660"/>
      <c r="DN9" s="660"/>
      <c r="DO9" s="660"/>
      <c r="DP9" s="661"/>
      <c r="DQ9" s="668">
        <v>778736</v>
      </c>
      <c r="DR9" s="660"/>
      <c r="DS9" s="660"/>
      <c r="DT9" s="660"/>
      <c r="DU9" s="660"/>
      <c r="DV9" s="660"/>
      <c r="DW9" s="660"/>
      <c r="DX9" s="660"/>
      <c r="DY9" s="660"/>
      <c r="DZ9" s="660"/>
      <c r="EA9" s="660"/>
      <c r="EB9" s="660"/>
      <c r="EC9" s="669"/>
    </row>
    <row r="10" spans="2:143" ht="11.25" customHeight="1" x14ac:dyDescent="0.15">
      <c r="B10" s="656" t="s">
        <v>252</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235</v>
      </c>
      <c r="AM10" s="665"/>
      <c r="AN10" s="665"/>
      <c r="AO10" s="666"/>
      <c r="AP10" s="656" t="s">
        <v>253</v>
      </c>
      <c r="AQ10" s="657"/>
      <c r="AR10" s="657"/>
      <c r="AS10" s="657"/>
      <c r="AT10" s="657"/>
      <c r="AU10" s="657"/>
      <c r="AV10" s="657"/>
      <c r="AW10" s="657"/>
      <c r="AX10" s="657"/>
      <c r="AY10" s="657"/>
      <c r="AZ10" s="657"/>
      <c r="BA10" s="657"/>
      <c r="BB10" s="657"/>
      <c r="BC10" s="657"/>
      <c r="BD10" s="657"/>
      <c r="BE10" s="657"/>
      <c r="BF10" s="658"/>
      <c r="BG10" s="659">
        <v>54354</v>
      </c>
      <c r="BH10" s="660"/>
      <c r="BI10" s="660"/>
      <c r="BJ10" s="660"/>
      <c r="BK10" s="660"/>
      <c r="BL10" s="660"/>
      <c r="BM10" s="660"/>
      <c r="BN10" s="661"/>
      <c r="BO10" s="662">
        <v>1.9</v>
      </c>
      <c r="BP10" s="662"/>
      <c r="BQ10" s="662"/>
      <c r="BR10" s="662"/>
      <c r="BS10" s="663" t="s">
        <v>235</v>
      </c>
      <c r="BT10" s="663"/>
      <c r="BU10" s="663"/>
      <c r="BV10" s="663"/>
      <c r="BW10" s="663"/>
      <c r="BX10" s="663"/>
      <c r="BY10" s="663"/>
      <c r="BZ10" s="663"/>
      <c r="CA10" s="663"/>
      <c r="CB10" s="667"/>
      <c r="CD10" s="656" t="s">
        <v>254</v>
      </c>
      <c r="CE10" s="657"/>
      <c r="CF10" s="657"/>
      <c r="CG10" s="657"/>
      <c r="CH10" s="657"/>
      <c r="CI10" s="657"/>
      <c r="CJ10" s="657"/>
      <c r="CK10" s="657"/>
      <c r="CL10" s="657"/>
      <c r="CM10" s="657"/>
      <c r="CN10" s="657"/>
      <c r="CO10" s="657"/>
      <c r="CP10" s="657"/>
      <c r="CQ10" s="658"/>
      <c r="CR10" s="659" t="s">
        <v>235</v>
      </c>
      <c r="CS10" s="660"/>
      <c r="CT10" s="660"/>
      <c r="CU10" s="660"/>
      <c r="CV10" s="660"/>
      <c r="CW10" s="660"/>
      <c r="CX10" s="660"/>
      <c r="CY10" s="661"/>
      <c r="CZ10" s="662" t="s">
        <v>235</v>
      </c>
      <c r="DA10" s="662"/>
      <c r="DB10" s="662"/>
      <c r="DC10" s="662"/>
      <c r="DD10" s="668" t="s">
        <v>235</v>
      </c>
      <c r="DE10" s="660"/>
      <c r="DF10" s="660"/>
      <c r="DG10" s="660"/>
      <c r="DH10" s="660"/>
      <c r="DI10" s="660"/>
      <c r="DJ10" s="660"/>
      <c r="DK10" s="660"/>
      <c r="DL10" s="660"/>
      <c r="DM10" s="660"/>
      <c r="DN10" s="660"/>
      <c r="DO10" s="660"/>
      <c r="DP10" s="661"/>
      <c r="DQ10" s="668" t="s">
        <v>235</v>
      </c>
      <c r="DR10" s="660"/>
      <c r="DS10" s="660"/>
      <c r="DT10" s="660"/>
      <c r="DU10" s="660"/>
      <c r="DV10" s="660"/>
      <c r="DW10" s="660"/>
      <c r="DX10" s="660"/>
      <c r="DY10" s="660"/>
      <c r="DZ10" s="660"/>
      <c r="EA10" s="660"/>
      <c r="EB10" s="660"/>
      <c r="EC10" s="669"/>
    </row>
    <row r="11" spans="2:143" ht="11.25" customHeight="1" x14ac:dyDescent="0.15">
      <c r="B11" s="656" t="s">
        <v>255</v>
      </c>
      <c r="C11" s="657"/>
      <c r="D11" s="657"/>
      <c r="E11" s="657"/>
      <c r="F11" s="657"/>
      <c r="G11" s="657"/>
      <c r="H11" s="657"/>
      <c r="I11" s="657"/>
      <c r="J11" s="657"/>
      <c r="K11" s="657"/>
      <c r="L11" s="657"/>
      <c r="M11" s="657"/>
      <c r="N11" s="657"/>
      <c r="O11" s="657"/>
      <c r="P11" s="657"/>
      <c r="Q11" s="658"/>
      <c r="R11" s="659">
        <v>646438</v>
      </c>
      <c r="S11" s="660"/>
      <c r="T11" s="660"/>
      <c r="U11" s="660"/>
      <c r="V11" s="660"/>
      <c r="W11" s="660"/>
      <c r="X11" s="660"/>
      <c r="Y11" s="661"/>
      <c r="Z11" s="664">
        <v>3.6</v>
      </c>
      <c r="AA11" s="665"/>
      <c r="AB11" s="665"/>
      <c r="AC11" s="671"/>
      <c r="AD11" s="668">
        <v>646438</v>
      </c>
      <c r="AE11" s="660"/>
      <c r="AF11" s="660"/>
      <c r="AG11" s="660"/>
      <c r="AH11" s="660"/>
      <c r="AI11" s="660"/>
      <c r="AJ11" s="660"/>
      <c r="AK11" s="661"/>
      <c r="AL11" s="664">
        <v>8.4</v>
      </c>
      <c r="AM11" s="665"/>
      <c r="AN11" s="665"/>
      <c r="AO11" s="666"/>
      <c r="AP11" s="656" t="s">
        <v>256</v>
      </c>
      <c r="AQ11" s="657"/>
      <c r="AR11" s="657"/>
      <c r="AS11" s="657"/>
      <c r="AT11" s="657"/>
      <c r="AU11" s="657"/>
      <c r="AV11" s="657"/>
      <c r="AW11" s="657"/>
      <c r="AX11" s="657"/>
      <c r="AY11" s="657"/>
      <c r="AZ11" s="657"/>
      <c r="BA11" s="657"/>
      <c r="BB11" s="657"/>
      <c r="BC11" s="657"/>
      <c r="BD11" s="657"/>
      <c r="BE11" s="657"/>
      <c r="BF11" s="658"/>
      <c r="BG11" s="659">
        <v>58048</v>
      </c>
      <c r="BH11" s="660"/>
      <c r="BI11" s="660"/>
      <c r="BJ11" s="660"/>
      <c r="BK11" s="660"/>
      <c r="BL11" s="660"/>
      <c r="BM11" s="660"/>
      <c r="BN11" s="661"/>
      <c r="BO11" s="662">
        <v>2</v>
      </c>
      <c r="BP11" s="662"/>
      <c r="BQ11" s="662"/>
      <c r="BR11" s="662"/>
      <c r="BS11" s="663" t="s">
        <v>235</v>
      </c>
      <c r="BT11" s="663"/>
      <c r="BU11" s="663"/>
      <c r="BV11" s="663"/>
      <c r="BW11" s="663"/>
      <c r="BX11" s="663"/>
      <c r="BY11" s="663"/>
      <c r="BZ11" s="663"/>
      <c r="CA11" s="663"/>
      <c r="CB11" s="667"/>
      <c r="CD11" s="656" t="s">
        <v>257</v>
      </c>
      <c r="CE11" s="657"/>
      <c r="CF11" s="657"/>
      <c r="CG11" s="657"/>
      <c r="CH11" s="657"/>
      <c r="CI11" s="657"/>
      <c r="CJ11" s="657"/>
      <c r="CK11" s="657"/>
      <c r="CL11" s="657"/>
      <c r="CM11" s="657"/>
      <c r="CN11" s="657"/>
      <c r="CO11" s="657"/>
      <c r="CP11" s="657"/>
      <c r="CQ11" s="658"/>
      <c r="CR11" s="659">
        <v>454287</v>
      </c>
      <c r="CS11" s="660"/>
      <c r="CT11" s="660"/>
      <c r="CU11" s="660"/>
      <c r="CV11" s="660"/>
      <c r="CW11" s="660"/>
      <c r="CX11" s="660"/>
      <c r="CY11" s="661"/>
      <c r="CZ11" s="662">
        <v>2.7</v>
      </c>
      <c r="DA11" s="662"/>
      <c r="DB11" s="662"/>
      <c r="DC11" s="662"/>
      <c r="DD11" s="668">
        <v>133442</v>
      </c>
      <c r="DE11" s="660"/>
      <c r="DF11" s="660"/>
      <c r="DG11" s="660"/>
      <c r="DH11" s="660"/>
      <c r="DI11" s="660"/>
      <c r="DJ11" s="660"/>
      <c r="DK11" s="660"/>
      <c r="DL11" s="660"/>
      <c r="DM11" s="660"/>
      <c r="DN11" s="660"/>
      <c r="DO11" s="660"/>
      <c r="DP11" s="661"/>
      <c r="DQ11" s="668">
        <v>272459</v>
      </c>
      <c r="DR11" s="660"/>
      <c r="DS11" s="660"/>
      <c r="DT11" s="660"/>
      <c r="DU11" s="660"/>
      <c r="DV11" s="660"/>
      <c r="DW11" s="660"/>
      <c r="DX11" s="660"/>
      <c r="DY11" s="660"/>
      <c r="DZ11" s="660"/>
      <c r="EA11" s="660"/>
      <c r="EB11" s="660"/>
      <c r="EC11" s="669"/>
    </row>
    <row r="12" spans="2:143" ht="11.25" customHeight="1" x14ac:dyDescent="0.15">
      <c r="B12" s="656" t="s">
        <v>258</v>
      </c>
      <c r="C12" s="657"/>
      <c r="D12" s="657"/>
      <c r="E12" s="657"/>
      <c r="F12" s="657"/>
      <c r="G12" s="657"/>
      <c r="H12" s="657"/>
      <c r="I12" s="657"/>
      <c r="J12" s="657"/>
      <c r="K12" s="657"/>
      <c r="L12" s="657"/>
      <c r="M12" s="657"/>
      <c r="N12" s="657"/>
      <c r="O12" s="657"/>
      <c r="P12" s="657"/>
      <c r="Q12" s="658"/>
      <c r="R12" s="659">
        <v>68053</v>
      </c>
      <c r="S12" s="660"/>
      <c r="T12" s="660"/>
      <c r="U12" s="660"/>
      <c r="V12" s="660"/>
      <c r="W12" s="660"/>
      <c r="X12" s="660"/>
      <c r="Y12" s="661"/>
      <c r="Z12" s="662">
        <v>0.4</v>
      </c>
      <c r="AA12" s="662"/>
      <c r="AB12" s="662"/>
      <c r="AC12" s="662"/>
      <c r="AD12" s="663">
        <v>68053</v>
      </c>
      <c r="AE12" s="663"/>
      <c r="AF12" s="663"/>
      <c r="AG12" s="663"/>
      <c r="AH12" s="663"/>
      <c r="AI12" s="663"/>
      <c r="AJ12" s="663"/>
      <c r="AK12" s="663"/>
      <c r="AL12" s="664">
        <v>0.9</v>
      </c>
      <c r="AM12" s="665"/>
      <c r="AN12" s="665"/>
      <c r="AO12" s="666"/>
      <c r="AP12" s="656" t="s">
        <v>259</v>
      </c>
      <c r="AQ12" s="657"/>
      <c r="AR12" s="657"/>
      <c r="AS12" s="657"/>
      <c r="AT12" s="657"/>
      <c r="AU12" s="657"/>
      <c r="AV12" s="657"/>
      <c r="AW12" s="657"/>
      <c r="AX12" s="657"/>
      <c r="AY12" s="657"/>
      <c r="AZ12" s="657"/>
      <c r="BA12" s="657"/>
      <c r="BB12" s="657"/>
      <c r="BC12" s="657"/>
      <c r="BD12" s="657"/>
      <c r="BE12" s="657"/>
      <c r="BF12" s="658"/>
      <c r="BG12" s="659">
        <v>1408590</v>
      </c>
      <c r="BH12" s="660"/>
      <c r="BI12" s="660"/>
      <c r="BJ12" s="660"/>
      <c r="BK12" s="660"/>
      <c r="BL12" s="660"/>
      <c r="BM12" s="660"/>
      <c r="BN12" s="661"/>
      <c r="BO12" s="662">
        <v>48.7</v>
      </c>
      <c r="BP12" s="662"/>
      <c r="BQ12" s="662"/>
      <c r="BR12" s="662"/>
      <c r="BS12" s="663" t="s">
        <v>235</v>
      </c>
      <c r="BT12" s="663"/>
      <c r="BU12" s="663"/>
      <c r="BV12" s="663"/>
      <c r="BW12" s="663"/>
      <c r="BX12" s="663"/>
      <c r="BY12" s="663"/>
      <c r="BZ12" s="663"/>
      <c r="CA12" s="663"/>
      <c r="CB12" s="667"/>
      <c r="CD12" s="656" t="s">
        <v>260</v>
      </c>
      <c r="CE12" s="657"/>
      <c r="CF12" s="657"/>
      <c r="CG12" s="657"/>
      <c r="CH12" s="657"/>
      <c r="CI12" s="657"/>
      <c r="CJ12" s="657"/>
      <c r="CK12" s="657"/>
      <c r="CL12" s="657"/>
      <c r="CM12" s="657"/>
      <c r="CN12" s="657"/>
      <c r="CO12" s="657"/>
      <c r="CP12" s="657"/>
      <c r="CQ12" s="658"/>
      <c r="CR12" s="659">
        <v>115761</v>
      </c>
      <c r="CS12" s="660"/>
      <c r="CT12" s="660"/>
      <c r="CU12" s="660"/>
      <c r="CV12" s="660"/>
      <c r="CW12" s="660"/>
      <c r="CX12" s="660"/>
      <c r="CY12" s="661"/>
      <c r="CZ12" s="662">
        <v>0.7</v>
      </c>
      <c r="DA12" s="662"/>
      <c r="DB12" s="662"/>
      <c r="DC12" s="662"/>
      <c r="DD12" s="668" t="s">
        <v>235</v>
      </c>
      <c r="DE12" s="660"/>
      <c r="DF12" s="660"/>
      <c r="DG12" s="660"/>
      <c r="DH12" s="660"/>
      <c r="DI12" s="660"/>
      <c r="DJ12" s="660"/>
      <c r="DK12" s="660"/>
      <c r="DL12" s="660"/>
      <c r="DM12" s="660"/>
      <c r="DN12" s="660"/>
      <c r="DO12" s="660"/>
      <c r="DP12" s="661"/>
      <c r="DQ12" s="668">
        <v>88453</v>
      </c>
      <c r="DR12" s="660"/>
      <c r="DS12" s="660"/>
      <c r="DT12" s="660"/>
      <c r="DU12" s="660"/>
      <c r="DV12" s="660"/>
      <c r="DW12" s="660"/>
      <c r="DX12" s="660"/>
      <c r="DY12" s="660"/>
      <c r="DZ12" s="660"/>
      <c r="EA12" s="660"/>
      <c r="EB12" s="660"/>
      <c r="EC12" s="669"/>
    </row>
    <row r="13" spans="2:143" ht="11.25" customHeight="1" x14ac:dyDescent="0.15">
      <c r="B13" s="656" t="s">
        <v>261</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242</v>
      </c>
      <c r="AA13" s="662"/>
      <c r="AB13" s="662"/>
      <c r="AC13" s="662"/>
      <c r="AD13" s="663" t="s">
        <v>235</v>
      </c>
      <c r="AE13" s="663"/>
      <c r="AF13" s="663"/>
      <c r="AG13" s="663"/>
      <c r="AH13" s="663"/>
      <c r="AI13" s="663"/>
      <c r="AJ13" s="663"/>
      <c r="AK13" s="663"/>
      <c r="AL13" s="664" t="s">
        <v>235</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1390524</v>
      </c>
      <c r="BH13" s="660"/>
      <c r="BI13" s="660"/>
      <c r="BJ13" s="660"/>
      <c r="BK13" s="660"/>
      <c r="BL13" s="660"/>
      <c r="BM13" s="660"/>
      <c r="BN13" s="661"/>
      <c r="BO13" s="662">
        <v>48.1</v>
      </c>
      <c r="BP13" s="662"/>
      <c r="BQ13" s="662"/>
      <c r="BR13" s="662"/>
      <c r="BS13" s="663" t="s">
        <v>235</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780301</v>
      </c>
      <c r="CS13" s="660"/>
      <c r="CT13" s="660"/>
      <c r="CU13" s="660"/>
      <c r="CV13" s="660"/>
      <c r="CW13" s="660"/>
      <c r="CX13" s="660"/>
      <c r="CY13" s="661"/>
      <c r="CZ13" s="662">
        <v>4.5999999999999996</v>
      </c>
      <c r="DA13" s="662"/>
      <c r="DB13" s="662"/>
      <c r="DC13" s="662"/>
      <c r="DD13" s="668">
        <v>358096</v>
      </c>
      <c r="DE13" s="660"/>
      <c r="DF13" s="660"/>
      <c r="DG13" s="660"/>
      <c r="DH13" s="660"/>
      <c r="DI13" s="660"/>
      <c r="DJ13" s="660"/>
      <c r="DK13" s="660"/>
      <c r="DL13" s="660"/>
      <c r="DM13" s="660"/>
      <c r="DN13" s="660"/>
      <c r="DO13" s="660"/>
      <c r="DP13" s="661"/>
      <c r="DQ13" s="668">
        <v>369800</v>
      </c>
      <c r="DR13" s="660"/>
      <c r="DS13" s="660"/>
      <c r="DT13" s="660"/>
      <c r="DU13" s="660"/>
      <c r="DV13" s="660"/>
      <c r="DW13" s="660"/>
      <c r="DX13" s="660"/>
      <c r="DY13" s="660"/>
      <c r="DZ13" s="660"/>
      <c r="EA13" s="660"/>
      <c r="EB13" s="660"/>
      <c r="EC13" s="669"/>
    </row>
    <row r="14" spans="2:143" ht="11.25" customHeight="1" x14ac:dyDescent="0.15">
      <c r="B14" s="656" t="s">
        <v>264</v>
      </c>
      <c r="C14" s="657"/>
      <c r="D14" s="657"/>
      <c r="E14" s="657"/>
      <c r="F14" s="657"/>
      <c r="G14" s="657"/>
      <c r="H14" s="657"/>
      <c r="I14" s="657"/>
      <c r="J14" s="657"/>
      <c r="K14" s="657"/>
      <c r="L14" s="657"/>
      <c r="M14" s="657"/>
      <c r="N14" s="657"/>
      <c r="O14" s="657"/>
      <c r="P14" s="657"/>
      <c r="Q14" s="658"/>
      <c r="R14" s="659">
        <v>100</v>
      </c>
      <c r="S14" s="660"/>
      <c r="T14" s="660"/>
      <c r="U14" s="660"/>
      <c r="V14" s="660"/>
      <c r="W14" s="660"/>
      <c r="X14" s="660"/>
      <c r="Y14" s="661"/>
      <c r="Z14" s="662">
        <v>0</v>
      </c>
      <c r="AA14" s="662"/>
      <c r="AB14" s="662"/>
      <c r="AC14" s="662"/>
      <c r="AD14" s="663">
        <v>100</v>
      </c>
      <c r="AE14" s="663"/>
      <c r="AF14" s="663"/>
      <c r="AG14" s="663"/>
      <c r="AH14" s="663"/>
      <c r="AI14" s="663"/>
      <c r="AJ14" s="663"/>
      <c r="AK14" s="663"/>
      <c r="AL14" s="664">
        <v>0</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136965</v>
      </c>
      <c r="BH14" s="660"/>
      <c r="BI14" s="660"/>
      <c r="BJ14" s="660"/>
      <c r="BK14" s="660"/>
      <c r="BL14" s="660"/>
      <c r="BM14" s="660"/>
      <c r="BN14" s="661"/>
      <c r="BO14" s="662">
        <v>4.7</v>
      </c>
      <c r="BP14" s="662"/>
      <c r="BQ14" s="662"/>
      <c r="BR14" s="662"/>
      <c r="BS14" s="663" t="s">
        <v>235</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506448</v>
      </c>
      <c r="CS14" s="660"/>
      <c r="CT14" s="660"/>
      <c r="CU14" s="660"/>
      <c r="CV14" s="660"/>
      <c r="CW14" s="660"/>
      <c r="CX14" s="660"/>
      <c r="CY14" s="661"/>
      <c r="CZ14" s="662">
        <v>3</v>
      </c>
      <c r="DA14" s="662"/>
      <c r="DB14" s="662"/>
      <c r="DC14" s="662"/>
      <c r="DD14" s="668">
        <v>1608</v>
      </c>
      <c r="DE14" s="660"/>
      <c r="DF14" s="660"/>
      <c r="DG14" s="660"/>
      <c r="DH14" s="660"/>
      <c r="DI14" s="660"/>
      <c r="DJ14" s="660"/>
      <c r="DK14" s="660"/>
      <c r="DL14" s="660"/>
      <c r="DM14" s="660"/>
      <c r="DN14" s="660"/>
      <c r="DO14" s="660"/>
      <c r="DP14" s="661"/>
      <c r="DQ14" s="668">
        <v>498159</v>
      </c>
      <c r="DR14" s="660"/>
      <c r="DS14" s="660"/>
      <c r="DT14" s="660"/>
      <c r="DU14" s="660"/>
      <c r="DV14" s="660"/>
      <c r="DW14" s="660"/>
      <c r="DX14" s="660"/>
      <c r="DY14" s="660"/>
      <c r="DZ14" s="660"/>
      <c r="EA14" s="660"/>
      <c r="EB14" s="660"/>
      <c r="EC14" s="669"/>
    </row>
    <row r="15" spans="2:143" ht="11.25" customHeight="1" x14ac:dyDescent="0.15">
      <c r="B15" s="656" t="s">
        <v>267</v>
      </c>
      <c r="C15" s="657"/>
      <c r="D15" s="657"/>
      <c r="E15" s="657"/>
      <c r="F15" s="657"/>
      <c r="G15" s="657"/>
      <c r="H15" s="657"/>
      <c r="I15" s="657"/>
      <c r="J15" s="657"/>
      <c r="K15" s="657"/>
      <c r="L15" s="657"/>
      <c r="M15" s="657"/>
      <c r="N15" s="657"/>
      <c r="O15" s="657"/>
      <c r="P15" s="657"/>
      <c r="Q15" s="658"/>
      <c r="R15" s="659" t="s">
        <v>235</v>
      </c>
      <c r="S15" s="660"/>
      <c r="T15" s="660"/>
      <c r="U15" s="660"/>
      <c r="V15" s="660"/>
      <c r="W15" s="660"/>
      <c r="X15" s="660"/>
      <c r="Y15" s="661"/>
      <c r="Z15" s="662" t="s">
        <v>235</v>
      </c>
      <c r="AA15" s="662"/>
      <c r="AB15" s="662"/>
      <c r="AC15" s="662"/>
      <c r="AD15" s="663" t="s">
        <v>235</v>
      </c>
      <c r="AE15" s="663"/>
      <c r="AF15" s="663"/>
      <c r="AG15" s="663"/>
      <c r="AH15" s="663"/>
      <c r="AI15" s="663"/>
      <c r="AJ15" s="663"/>
      <c r="AK15" s="663"/>
      <c r="AL15" s="664" t="s">
        <v>235</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116039</v>
      </c>
      <c r="BH15" s="660"/>
      <c r="BI15" s="660"/>
      <c r="BJ15" s="660"/>
      <c r="BK15" s="660"/>
      <c r="BL15" s="660"/>
      <c r="BM15" s="660"/>
      <c r="BN15" s="661"/>
      <c r="BO15" s="662">
        <v>4</v>
      </c>
      <c r="BP15" s="662"/>
      <c r="BQ15" s="662"/>
      <c r="BR15" s="662"/>
      <c r="BS15" s="663" t="s">
        <v>235</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2464238</v>
      </c>
      <c r="CS15" s="660"/>
      <c r="CT15" s="660"/>
      <c r="CU15" s="660"/>
      <c r="CV15" s="660"/>
      <c r="CW15" s="660"/>
      <c r="CX15" s="660"/>
      <c r="CY15" s="661"/>
      <c r="CZ15" s="662">
        <v>14.4</v>
      </c>
      <c r="DA15" s="662"/>
      <c r="DB15" s="662"/>
      <c r="DC15" s="662"/>
      <c r="DD15" s="668">
        <v>832043</v>
      </c>
      <c r="DE15" s="660"/>
      <c r="DF15" s="660"/>
      <c r="DG15" s="660"/>
      <c r="DH15" s="660"/>
      <c r="DI15" s="660"/>
      <c r="DJ15" s="660"/>
      <c r="DK15" s="660"/>
      <c r="DL15" s="660"/>
      <c r="DM15" s="660"/>
      <c r="DN15" s="660"/>
      <c r="DO15" s="660"/>
      <c r="DP15" s="661"/>
      <c r="DQ15" s="668">
        <v>1152794</v>
      </c>
      <c r="DR15" s="660"/>
      <c r="DS15" s="660"/>
      <c r="DT15" s="660"/>
      <c r="DU15" s="660"/>
      <c r="DV15" s="660"/>
      <c r="DW15" s="660"/>
      <c r="DX15" s="660"/>
      <c r="DY15" s="660"/>
      <c r="DZ15" s="660"/>
      <c r="EA15" s="660"/>
      <c r="EB15" s="660"/>
      <c r="EC15" s="669"/>
    </row>
    <row r="16" spans="2:143" ht="11.25" customHeight="1" x14ac:dyDescent="0.15">
      <c r="B16" s="656" t="s">
        <v>270</v>
      </c>
      <c r="C16" s="657"/>
      <c r="D16" s="657"/>
      <c r="E16" s="657"/>
      <c r="F16" s="657"/>
      <c r="G16" s="657"/>
      <c r="H16" s="657"/>
      <c r="I16" s="657"/>
      <c r="J16" s="657"/>
      <c r="K16" s="657"/>
      <c r="L16" s="657"/>
      <c r="M16" s="657"/>
      <c r="N16" s="657"/>
      <c r="O16" s="657"/>
      <c r="P16" s="657"/>
      <c r="Q16" s="658"/>
      <c r="R16" s="659">
        <v>9235</v>
      </c>
      <c r="S16" s="660"/>
      <c r="T16" s="660"/>
      <c r="U16" s="660"/>
      <c r="V16" s="660"/>
      <c r="W16" s="660"/>
      <c r="X16" s="660"/>
      <c r="Y16" s="661"/>
      <c r="Z16" s="662">
        <v>0.1</v>
      </c>
      <c r="AA16" s="662"/>
      <c r="AB16" s="662"/>
      <c r="AC16" s="662"/>
      <c r="AD16" s="663">
        <v>9235</v>
      </c>
      <c r="AE16" s="663"/>
      <c r="AF16" s="663"/>
      <c r="AG16" s="663"/>
      <c r="AH16" s="663"/>
      <c r="AI16" s="663"/>
      <c r="AJ16" s="663"/>
      <c r="AK16" s="663"/>
      <c r="AL16" s="664">
        <v>0.1</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v>227</v>
      </c>
      <c r="BH16" s="660"/>
      <c r="BI16" s="660"/>
      <c r="BJ16" s="660"/>
      <c r="BK16" s="660"/>
      <c r="BL16" s="660"/>
      <c r="BM16" s="660"/>
      <c r="BN16" s="661"/>
      <c r="BO16" s="662">
        <v>0</v>
      </c>
      <c r="BP16" s="662"/>
      <c r="BQ16" s="662"/>
      <c r="BR16" s="662"/>
      <c r="BS16" s="663" t="s">
        <v>235</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v>51344</v>
      </c>
      <c r="CS16" s="660"/>
      <c r="CT16" s="660"/>
      <c r="CU16" s="660"/>
      <c r="CV16" s="660"/>
      <c r="CW16" s="660"/>
      <c r="CX16" s="660"/>
      <c r="CY16" s="661"/>
      <c r="CZ16" s="662">
        <v>0.3</v>
      </c>
      <c r="DA16" s="662"/>
      <c r="DB16" s="662"/>
      <c r="DC16" s="662"/>
      <c r="DD16" s="668" t="s">
        <v>235</v>
      </c>
      <c r="DE16" s="660"/>
      <c r="DF16" s="660"/>
      <c r="DG16" s="660"/>
      <c r="DH16" s="660"/>
      <c r="DI16" s="660"/>
      <c r="DJ16" s="660"/>
      <c r="DK16" s="660"/>
      <c r="DL16" s="660"/>
      <c r="DM16" s="660"/>
      <c r="DN16" s="660"/>
      <c r="DO16" s="660"/>
      <c r="DP16" s="661"/>
      <c r="DQ16" s="668">
        <v>5203</v>
      </c>
      <c r="DR16" s="660"/>
      <c r="DS16" s="660"/>
      <c r="DT16" s="660"/>
      <c r="DU16" s="660"/>
      <c r="DV16" s="660"/>
      <c r="DW16" s="660"/>
      <c r="DX16" s="660"/>
      <c r="DY16" s="660"/>
      <c r="DZ16" s="660"/>
      <c r="EA16" s="660"/>
      <c r="EB16" s="660"/>
      <c r="EC16" s="669"/>
    </row>
    <row r="17" spans="2:133" ht="11.25" customHeight="1" x14ac:dyDescent="0.15">
      <c r="B17" s="656" t="s">
        <v>273</v>
      </c>
      <c r="C17" s="657"/>
      <c r="D17" s="657"/>
      <c r="E17" s="657"/>
      <c r="F17" s="657"/>
      <c r="G17" s="657"/>
      <c r="H17" s="657"/>
      <c r="I17" s="657"/>
      <c r="J17" s="657"/>
      <c r="K17" s="657"/>
      <c r="L17" s="657"/>
      <c r="M17" s="657"/>
      <c r="N17" s="657"/>
      <c r="O17" s="657"/>
      <c r="P17" s="657"/>
      <c r="Q17" s="658"/>
      <c r="R17" s="659">
        <v>25405</v>
      </c>
      <c r="S17" s="660"/>
      <c r="T17" s="660"/>
      <c r="U17" s="660"/>
      <c r="V17" s="660"/>
      <c r="W17" s="660"/>
      <c r="X17" s="660"/>
      <c r="Y17" s="661"/>
      <c r="Z17" s="662">
        <v>0.1</v>
      </c>
      <c r="AA17" s="662"/>
      <c r="AB17" s="662"/>
      <c r="AC17" s="662"/>
      <c r="AD17" s="663">
        <v>25405</v>
      </c>
      <c r="AE17" s="663"/>
      <c r="AF17" s="663"/>
      <c r="AG17" s="663"/>
      <c r="AH17" s="663"/>
      <c r="AI17" s="663"/>
      <c r="AJ17" s="663"/>
      <c r="AK17" s="663"/>
      <c r="AL17" s="664">
        <v>0.3</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235</v>
      </c>
      <c r="BP17" s="662"/>
      <c r="BQ17" s="662"/>
      <c r="BR17" s="662"/>
      <c r="BS17" s="663" t="s">
        <v>235</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1338928</v>
      </c>
      <c r="CS17" s="660"/>
      <c r="CT17" s="660"/>
      <c r="CU17" s="660"/>
      <c r="CV17" s="660"/>
      <c r="CW17" s="660"/>
      <c r="CX17" s="660"/>
      <c r="CY17" s="661"/>
      <c r="CZ17" s="662">
        <v>7.8</v>
      </c>
      <c r="DA17" s="662"/>
      <c r="DB17" s="662"/>
      <c r="DC17" s="662"/>
      <c r="DD17" s="668" t="s">
        <v>235</v>
      </c>
      <c r="DE17" s="660"/>
      <c r="DF17" s="660"/>
      <c r="DG17" s="660"/>
      <c r="DH17" s="660"/>
      <c r="DI17" s="660"/>
      <c r="DJ17" s="660"/>
      <c r="DK17" s="660"/>
      <c r="DL17" s="660"/>
      <c r="DM17" s="660"/>
      <c r="DN17" s="660"/>
      <c r="DO17" s="660"/>
      <c r="DP17" s="661"/>
      <c r="DQ17" s="668">
        <v>1338723</v>
      </c>
      <c r="DR17" s="660"/>
      <c r="DS17" s="660"/>
      <c r="DT17" s="660"/>
      <c r="DU17" s="660"/>
      <c r="DV17" s="660"/>
      <c r="DW17" s="660"/>
      <c r="DX17" s="660"/>
      <c r="DY17" s="660"/>
      <c r="DZ17" s="660"/>
      <c r="EA17" s="660"/>
      <c r="EB17" s="660"/>
      <c r="EC17" s="669"/>
    </row>
    <row r="18" spans="2:133" ht="11.25" customHeight="1" x14ac:dyDescent="0.15">
      <c r="B18" s="656" t="s">
        <v>276</v>
      </c>
      <c r="C18" s="657"/>
      <c r="D18" s="657"/>
      <c r="E18" s="657"/>
      <c r="F18" s="657"/>
      <c r="G18" s="657"/>
      <c r="H18" s="657"/>
      <c r="I18" s="657"/>
      <c r="J18" s="657"/>
      <c r="K18" s="657"/>
      <c r="L18" s="657"/>
      <c r="M18" s="657"/>
      <c r="N18" s="657"/>
      <c r="O18" s="657"/>
      <c r="P18" s="657"/>
      <c r="Q18" s="658"/>
      <c r="R18" s="659">
        <v>40722</v>
      </c>
      <c r="S18" s="660"/>
      <c r="T18" s="660"/>
      <c r="U18" s="660"/>
      <c r="V18" s="660"/>
      <c r="W18" s="660"/>
      <c r="X18" s="660"/>
      <c r="Y18" s="661"/>
      <c r="Z18" s="662">
        <v>0.2</v>
      </c>
      <c r="AA18" s="662"/>
      <c r="AB18" s="662"/>
      <c r="AC18" s="662"/>
      <c r="AD18" s="663">
        <v>40722</v>
      </c>
      <c r="AE18" s="663"/>
      <c r="AF18" s="663"/>
      <c r="AG18" s="663"/>
      <c r="AH18" s="663"/>
      <c r="AI18" s="663"/>
      <c r="AJ18" s="663"/>
      <c r="AK18" s="663"/>
      <c r="AL18" s="664">
        <v>0.5</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3" t="s">
        <v>235</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235</v>
      </c>
      <c r="CS18" s="660"/>
      <c r="CT18" s="660"/>
      <c r="CU18" s="660"/>
      <c r="CV18" s="660"/>
      <c r="CW18" s="660"/>
      <c r="CX18" s="660"/>
      <c r="CY18" s="661"/>
      <c r="CZ18" s="662" t="s">
        <v>235</v>
      </c>
      <c r="DA18" s="662"/>
      <c r="DB18" s="662"/>
      <c r="DC18" s="662"/>
      <c r="DD18" s="668" t="s">
        <v>235</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279</v>
      </c>
      <c r="C19" s="657"/>
      <c r="D19" s="657"/>
      <c r="E19" s="657"/>
      <c r="F19" s="657"/>
      <c r="G19" s="657"/>
      <c r="H19" s="657"/>
      <c r="I19" s="657"/>
      <c r="J19" s="657"/>
      <c r="K19" s="657"/>
      <c r="L19" s="657"/>
      <c r="M19" s="657"/>
      <c r="N19" s="657"/>
      <c r="O19" s="657"/>
      <c r="P19" s="657"/>
      <c r="Q19" s="658"/>
      <c r="R19" s="659">
        <v>40620</v>
      </c>
      <c r="S19" s="660"/>
      <c r="T19" s="660"/>
      <c r="U19" s="660"/>
      <c r="V19" s="660"/>
      <c r="W19" s="660"/>
      <c r="X19" s="660"/>
      <c r="Y19" s="661"/>
      <c r="Z19" s="662">
        <v>0.2</v>
      </c>
      <c r="AA19" s="662"/>
      <c r="AB19" s="662"/>
      <c r="AC19" s="662"/>
      <c r="AD19" s="663">
        <v>40620</v>
      </c>
      <c r="AE19" s="663"/>
      <c r="AF19" s="663"/>
      <c r="AG19" s="663"/>
      <c r="AH19" s="663"/>
      <c r="AI19" s="663"/>
      <c r="AJ19" s="663"/>
      <c r="AK19" s="663"/>
      <c r="AL19" s="664">
        <v>0.5</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t="s">
        <v>235</v>
      </c>
      <c r="BH19" s="660"/>
      <c r="BI19" s="660"/>
      <c r="BJ19" s="660"/>
      <c r="BK19" s="660"/>
      <c r="BL19" s="660"/>
      <c r="BM19" s="660"/>
      <c r="BN19" s="661"/>
      <c r="BO19" s="662" t="s">
        <v>235</v>
      </c>
      <c r="BP19" s="662"/>
      <c r="BQ19" s="662"/>
      <c r="BR19" s="662"/>
      <c r="BS19" s="663" t="s">
        <v>235</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235</v>
      </c>
      <c r="CS19" s="660"/>
      <c r="CT19" s="660"/>
      <c r="CU19" s="660"/>
      <c r="CV19" s="660"/>
      <c r="CW19" s="660"/>
      <c r="CX19" s="660"/>
      <c r="CY19" s="661"/>
      <c r="CZ19" s="662" t="s">
        <v>235</v>
      </c>
      <c r="DA19" s="662"/>
      <c r="DB19" s="662"/>
      <c r="DC19" s="662"/>
      <c r="DD19" s="668" t="s">
        <v>235</v>
      </c>
      <c r="DE19" s="660"/>
      <c r="DF19" s="660"/>
      <c r="DG19" s="660"/>
      <c r="DH19" s="660"/>
      <c r="DI19" s="660"/>
      <c r="DJ19" s="660"/>
      <c r="DK19" s="660"/>
      <c r="DL19" s="660"/>
      <c r="DM19" s="660"/>
      <c r="DN19" s="660"/>
      <c r="DO19" s="660"/>
      <c r="DP19" s="661"/>
      <c r="DQ19" s="668" t="s">
        <v>235</v>
      </c>
      <c r="DR19" s="660"/>
      <c r="DS19" s="660"/>
      <c r="DT19" s="660"/>
      <c r="DU19" s="660"/>
      <c r="DV19" s="660"/>
      <c r="DW19" s="660"/>
      <c r="DX19" s="660"/>
      <c r="DY19" s="660"/>
      <c r="DZ19" s="660"/>
      <c r="EA19" s="660"/>
      <c r="EB19" s="660"/>
      <c r="EC19" s="669"/>
    </row>
    <row r="20" spans="2:133" ht="11.25" customHeight="1" x14ac:dyDescent="0.15">
      <c r="B20" s="672" t="s">
        <v>282</v>
      </c>
      <c r="C20" s="673"/>
      <c r="D20" s="673"/>
      <c r="E20" s="673"/>
      <c r="F20" s="673"/>
      <c r="G20" s="673"/>
      <c r="H20" s="673"/>
      <c r="I20" s="673"/>
      <c r="J20" s="673"/>
      <c r="K20" s="673"/>
      <c r="L20" s="673"/>
      <c r="M20" s="673"/>
      <c r="N20" s="673"/>
      <c r="O20" s="673"/>
      <c r="P20" s="673"/>
      <c r="Q20" s="674"/>
      <c r="R20" s="659">
        <v>102</v>
      </c>
      <c r="S20" s="660"/>
      <c r="T20" s="660"/>
      <c r="U20" s="660"/>
      <c r="V20" s="660"/>
      <c r="W20" s="660"/>
      <c r="X20" s="660"/>
      <c r="Y20" s="661"/>
      <c r="Z20" s="662">
        <v>0</v>
      </c>
      <c r="AA20" s="662"/>
      <c r="AB20" s="662"/>
      <c r="AC20" s="662"/>
      <c r="AD20" s="663">
        <v>102</v>
      </c>
      <c r="AE20" s="663"/>
      <c r="AF20" s="663"/>
      <c r="AG20" s="663"/>
      <c r="AH20" s="663"/>
      <c r="AI20" s="663"/>
      <c r="AJ20" s="663"/>
      <c r="AK20" s="663"/>
      <c r="AL20" s="664">
        <v>0</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t="s">
        <v>235</v>
      </c>
      <c r="BH20" s="660"/>
      <c r="BI20" s="660"/>
      <c r="BJ20" s="660"/>
      <c r="BK20" s="660"/>
      <c r="BL20" s="660"/>
      <c r="BM20" s="660"/>
      <c r="BN20" s="661"/>
      <c r="BO20" s="662" t="s">
        <v>235</v>
      </c>
      <c r="BP20" s="662"/>
      <c r="BQ20" s="662"/>
      <c r="BR20" s="662"/>
      <c r="BS20" s="663" t="s">
        <v>235</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17075261</v>
      </c>
      <c r="CS20" s="660"/>
      <c r="CT20" s="660"/>
      <c r="CU20" s="660"/>
      <c r="CV20" s="660"/>
      <c r="CW20" s="660"/>
      <c r="CX20" s="660"/>
      <c r="CY20" s="661"/>
      <c r="CZ20" s="662">
        <v>100</v>
      </c>
      <c r="DA20" s="662"/>
      <c r="DB20" s="662"/>
      <c r="DC20" s="662"/>
      <c r="DD20" s="668">
        <v>1353565</v>
      </c>
      <c r="DE20" s="660"/>
      <c r="DF20" s="660"/>
      <c r="DG20" s="660"/>
      <c r="DH20" s="660"/>
      <c r="DI20" s="660"/>
      <c r="DJ20" s="660"/>
      <c r="DK20" s="660"/>
      <c r="DL20" s="660"/>
      <c r="DM20" s="660"/>
      <c r="DN20" s="660"/>
      <c r="DO20" s="660"/>
      <c r="DP20" s="661"/>
      <c r="DQ20" s="668">
        <v>10255642</v>
      </c>
      <c r="DR20" s="660"/>
      <c r="DS20" s="660"/>
      <c r="DT20" s="660"/>
      <c r="DU20" s="660"/>
      <c r="DV20" s="660"/>
      <c r="DW20" s="660"/>
      <c r="DX20" s="660"/>
      <c r="DY20" s="660"/>
      <c r="DZ20" s="660"/>
      <c r="EA20" s="660"/>
      <c r="EB20" s="660"/>
      <c r="EC20" s="669"/>
    </row>
    <row r="21" spans="2:133" ht="11.25" customHeight="1" x14ac:dyDescent="0.15">
      <c r="B21" s="656" t="s">
        <v>285</v>
      </c>
      <c r="C21" s="657"/>
      <c r="D21" s="657"/>
      <c r="E21" s="657"/>
      <c r="F21" s="657"/>
      <c r="G21" s="657"/>
      <c r="H21" s="657"/>
      <c r="I21" s="657"/>
      <c r="J21" s="657"/>
      <c r="K21" s="657"/>
      <c r="L21" s="657"/>
      <c r="M21" s="657"/>
      <c r="N21" s="657"/>
      <c r="O21" s="657"/>
      <c r="P21" s="657"/>
      <c r="Q21" s="658"/>
      <c r="R21" s="659">
        <v>4031762</v>
      </c>
      <c r="S21" s="660"/>
      <c r="T21" s="660"/>
      <c r="U21" s="660"/>
      <c r="V21" s="660"/>
      <c r="W21" s="660"/>
      <c r="X21" s="660"/>
      <c r="Y21" s="661"/>
      <c r="Z21" s="662">
        <v>22.5</v>
      </c>
      <c r="AA21" s="662"/>
      <c r="AB21" s="662"/>
      <c r="AC21" s="662"/>
      <c r="AD21" s="663">
        <v>3828610</v>
      </c>
      <c r="AE21" s="663"/>
      <c r="AF21" s="663"/>
      <c r="AG21" s="663"/>
      <c r="AH21" s="663"/>
      <c r="AI21" s="663"/>
      <c r="AJ21" s="663"/>
      <c r="AK21" s="663"/>
      <c r="AL21" s="664">
        <v>50</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t="s">
        <v>235</v>
      </c>
      <c r="BH21" s="660"/>
      <c r="BI21" s="660"/>
      <c r="BJ21" s="660"/>
      <c r="BK21" s="660"/>
      <c r="BL21" s="660"/>
      <c r="BM21" s="660"/>
      <c r="BN21" s="661"/>
      <c r="BO21" s="662" t="s">
        <v>235</v>
      </c>
      <c r="BP21" s="662"/>
      <c r="BQ21" s="662"/>
      <c r="BR21" s="662"/>
      <c r="BS21" s="663" t="s">
        <v>235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287</v>
      </c>
      <c r="C22" s="657"/>
      <c r="D22" s="657"/>
      <c r="E22" s="657"/>
      <c r="F22" s="657"/>
      <c r="G22" s="657"/>
      <c r="H22" s="657"/>
      <c r="I22" s="657"/>
      <c r="J22" s="657"/>
      <c r="K22" s="657"/>
      <c r="L22" s="657"/>
      <c r="M22" s="657"/>
      <c r="N22" s="657"/>
      <c r="O22" s="657"/>
      <c r="P22" s="657"/>
      <c r="Q22" s="658"/>
      <c r="R22" s="659">
        <v>3828610</v>
      </c>
      <c r="S22" s="660"/>
      <c r="T22" s="660"/>
      <c r="U22" s="660"/>
      <c r="V22" s="660"/>
      <c r="W22" s="660"/>
      <c r="X22" s="660"/>
      <c r="Y22" s="661"/>
      <c r="Z22" s="662">
        <v>21.3</v>
      </c>
      <c r="AA22" s="662"/>
      <c r="AB22" s="662"/>
      <c r="AC22" s="662"/>
      <c r="AD22" s="663">
        <v>3828610</v>
      </c>
      <c r="AE22" s="663"/>
      <c r="AF22" s="663"/>
      <c r="AG22" s="663"/>
      <c r="AH22" s="663"/>
      <c r="AI22" s="663"/>
      <c r="AJ22" s="663"/>
      <c r="AK22" s="663"/>
      <c r="AL22" s="664">
        <v>50</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235</v>
      </c>
      <c r="BH22" s="660"/>
      <c r="BI22" s="660"/>
      <c r="BJ22" s="660"/>
      <c r="BK22" s="660"/>
      <c r="BL22" s="660"/>
      <c r="BM22" s="660"/>
      <c r="BN22" s="661"/>
      <c r="BO22" s="662" t="s">
        <v>235</v>
      </c>
      <c r="BP22" s="662"/>
      <c r="BQ22" s="662"/>
      <c r="BR22" s="662"/>
      <c r="BS22" s="663" t="s">
        <v>235</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290</v>
      </c>
      <c r="C23" s="657"/>
      <c r="D23" s="657"/>
      <c r="E23" s="657"/>
      <c r="F23" s="657"/>
      <c r="G23" s="657"/>
      <c r="H23" s="657"/>
      <c r="I23" s="657"/>
      <c r="J23" s="657"/>
      <c r="K23" s="657"/>
      <c r="L23" s="657"/>
      <c r="M23" s="657"/>
      <c r="N23" s="657"/>
      <c r="O23" s="657"/>
      <c r="P23" s="657"/>
      <c r="Q23" s="658"/>
      <c r="R23" s="659">
        <v>203152</v>
      </c>
      <c r="S23" s="660"/>
      <c r="T23" s="660"/>
      <c r="U23" s="660"/>
      <c r="V23" s="660"/>
      <c r="W23" s="660"/>
      <c r="X23" s="660"/>
      <c r="Y23" s="661"/>
      <c r="Z23" s="662">
        <v>1.1000000000000001</v>
      </c>
      <c r="AA23" s="662"/>
      <c r="AB23" s="662"/>
      <c r="AC23" s="662"/>
      <c r="AD23" s="663" t="s">
        <v>235</v>
      </c>
      <c r="AE23" s="663"/>
      <c r="AF23" s="663"/>
      <c r="AG23" s="663"/>
      <c r="AH23" s="663"/>
      <c r="AI23" s="663"/>
      <c r="AJ23" s="663"/>
      <c r="AK23" s="663"/>
      <c r="AL23" s="664" t="s">
        <v>235</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t="s">
        <v>235</v>
      </c>
      <c r="BH23" s="660"/>
      <c r="BI23" s="660"/>
      <c r="BJ23" s="660"/>
      <c r="BK23" s="660"/>
      <c r="BL23" s="660"/>
      <c r="BM23" s="660"/>
      <c r="BN23" s="661"/>
      <c r="BO23" s="662" t="s">
        <v>235</v>
      </c>
      <c r="BP23" s="662"/>
      <c r="BQ23" s="662"/>
      <c r="BR23" s="662"/>
      <c r="BS23" s="663" t="s">
        <v>235</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x14ac:dyDescent="0.15">
      <c r="B24" s="656" t="s">
        <v>297</v>
      </c>
      <c r="C24" s="657"/>
      <c r="D24" s="657"/>
      <c r="E24" s="657"/>
      <c r="F24" s="657"/>
      <c r="G24" s="657"/>
      <c r="H24" s="657"/>
      <c r="I24" s="657"/>
      <c r="J24" s="657"/>
      <c r="K24" s="657"/>
      <c r="L24" s="657"/>
      <c r="M24" s="657"/>
      <c r="N24" s="657"/>
      <c r="O24" s="657"/>
      <c r="P24" s="657"/>
      <c r="Q24" s="658"/>
      <c r="R24" s="659" t="s">
        <v>235</v>
      </c>
      <c r="S24" s="660"/>
      <c r="T24" s="660"/>
      <c r="U24" s="660"/>
      <c r="V24" s="660"/>
      <c r="W24" s="660"/>
      <c r="X24" s="660"/>
      <c r="Y24" s="661"/>
      <c r="Z24" s="662" t="s">
        <v>235</v>
      </c>
      <c r="AA24" s="662"/>
      <c r="AB24" s="662"/>
      <c r="AC24" s="662"/>
      <c r="AD24" s="663" t="s">
        <v>235</v>
      </c>
      <c r="AE24" s="663"/>
      <c r="AF24" s="663"/>
      <c r="AG24" s="663"/>
      <c r="AH24" s="663"/>
      <c r="AI24" s="663"/>
      <c r="AJ24" s="663"/>
      <c r="AK24" s="663"/>
      <c r="AL24" s="664" t="s">
        <v>235</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235</v>
      </c>
      <c r="BH24" s="660"/>
      <c r="BI24" s="660"/>
      <c r="BJ24" s="660"/>
      <c r="BK24" s="660"/>
      <c r="BL24" s="660"/>
      <c r="BM24" s="660"/>
      <c r="BN24" s="661"/>
      <c r="BO24" s="662" t="s">
        <v>235</v>
      </c>
      <c r="BP24" s="662"/>
      <c r="BQ24" s="662"/>
      <c r="BR24" s="662"/>
      <c r="BS24" s="663" t="s">
        <v>242</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8798544</v>
      </c>
      <c r="CS24" s="649"/>
      <c r="CT24" s="649"/>
      <c r="CU24" s="649"/>
      <c r="CV24" s="649"/>
      <c r="CW24" s="649"/>
      <c r="CX24" s="649"/>
      <c r="CY24" s="650"/>
      <c r="CZ24" s="653">
        <v>51.5</v>
      </c>
      <c r="DA24" s="654"/>
      <c r="DB24" s="654"/>
      <c r="DC24" s="670"/>
      <c r="DD24" s="693">
        <v>4765566</v>
      </c>
      <c r="DE24" s="649"/>
      <c r="DF24" s="649"/>
      <c r="DG24" s="649"/>
      <c r="DH24" s="649"/>
      <c r="DI24" s="649"/>
      <c r="DJ24" s="649"/>
      <c r="DK24" s="650"/>
      <c r="DL24" s="693">
        <v>3905443</v>
      </c>
      <c r="DM24" s="649"/>
      <c r="DN24" s="649"/>
      <c r="DO24" s="649"/>
      <c r="DP24" s="649"/>
      <c r="DQ24" s="649"/>
      <c r="DR24" s="649"/>
      <c r="DS24" s="649"/>
      <c r="DT24" s="649"/>
      <c r="DU24" s="649"/>
      <c r="DV24" s="650"/>
      <c r="DW24" s="653">
        <v>50.3</v>
      </c>
      <c r="DX24" s="654"/>
      <c r="DY24" s="654"/>
      <c r="DZ24" s="654"/>
      <c r="EA24" s="654"/>
      <c r="EB24" s="654"/>
      <c r="EC24" s="655"/>
    </row>
    <row r="25" spans="2:133" ht="11.25" customHeight="1" x14ac:dyDescent="0.15">
      <c r="B25" s="656" t="s">
        <v>300</v>
      </c>
      <c r="C25" s="657"/>
      <c r="D25" s="657"/>
      <c r="E25" s="657"/>
      <c r="F25" s="657"/>
      <c r="G25" s="657"/>
      <c r="H25" s="657"/>
      <c r="I25" s="657"/>
      <c r="J25" s="657"/>
      <c r="K25" s="657"/>
      <c r="L25" s="657"/>
      <c r="M25" s="657"/>
      <c r="N25" s="657"/>
      <c r="O25" s="657"/>
      <c r="P25" s="657"/>
      <c r="Q25" s="658"/>
      <c r="R25" s="659">
        <v>7823033</v>
      </c>
      <c r="S25" s="660"/>
      <c r="T25" s="660"/>
      <c r="U25" s="660"/>
      <c r="V25" s="660"/>
      <c r="W25" s="660"/>
      <c r="X25" s="660"/>
      <c r="Y25" s="661"/>
      <c r="Z25" s="662">
        <v>43.6</v>
      </c>
      <c r="AA25" s="662"/>
      <c r="AB25" s="662"/>
      <c r="AC25" s="662"/>
      <c r="AD25" s="663">
        <v>7619881</v>
      </c>
      <c r="AE25" s="663"/>
      <c r="AF25" s="663"/>
      <c r="AG25" s="663"/>
      <c r="AH25" s="663"/>
      <c r="AI25" s="663"/>
      <c r="AJ25" s="663"/>
      <c r="AK25" s="663"/>
      <c r="AL25" s="664">
        <v>99.4</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235</v>
      </c>
      <c r="BH25" s="660"/>
      <c r="BI25" s="660"/>
      <c r="BJ25" s="660"/>
      <c r="BK25" s="660"/>
      <c r="BL25" s="660"/>
      <c r="BM25" s="660"/>
      <c r="BN25" s="661"/>
      <c r="BO25" s="662" t="s">
        <v>235</v>
      </c>
      <c r="BP25" s="662"/>
      <c r="BQ25" s="662"/>
      <c r="BR25" s="662"/>
      <c r="BS25" s="663" t="s">
        <v>235</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2172995</v>
      </c>
      <c r="CS25" s="689"/>
      <c r="CT25" s="689"/>
      <c r="CU25" s="689"/>
      <c r="CV25" s="689"/>
      <c r="CW25" s="689"/>
      <c r="CX25" s="689"/>
      <c r="CY25" s="690"/>
      <c r="CZ25" s="664">
        <v>12.7</v>
      </c>
      <c r="DA25" s="691"/>
      <c r="DB25" s="691"/>
      <c r="DC25" s="694"/>
      <c r="DD25" s="668">
        <v>1836677</v>
      </c>
      <c r="DE25" s="689"/>
      <c r="DF25" s="689"/>
      <c r="DG25" s="689"/>
      <c r="DH25" s="689"/>
      <c r="DI25" s="689"/>
      <c r="DJ25" s="689"/>
      <c r="DK25" s="690"/>
      <c r="DL25" s="668">
        <v>1591144</v>
      </c>
      <c r="DM25" s="689"/>
      <c r="DN25" s="689"/>
      <c r="DO25" s="689"/>
      <c r="DP25" s="689"/>
      <c r="DQ25" s="689"/>
      <c r="DR25" s="689"/>
      <c r="DS25" s="689"/>
      <c r="DT25" s="689"/>
      <c r="DU25" s="689"/>
      <c r="DV25" s="690"/>
      <c r="DW25" s="664">
        <v>20.5</v>
      </c>
      <c r="DX25" s="691"/>
      <c r="DY25" s="691"/>
      <c r="DZ25" s="691"/>
      <c r="EA25" s="691"/>
      <c r="EB25" s="691"/>
      <c r="EC25" s="692"/>
    </row>
    <row r="26" spans="2:133" ht="11.25" customHeight="1" x14ac:dyDescent="0.15">
      <c r="B26" s="656" t="s">
        <v>303</v>
      </c>
      <c r="C26" s="657"/>
      <c r="D26" s="657"/>
      <c r="E26" s="657"/>
      <c r="F26" s="657"/>
      <c r="G26" s="657"/>
      <c r="H26" s="657"/>
      <c r="I26" s="657"/>
      <c r="J26" s="657"/>
      <c r="K26" s="657"/>
      <c r="L26" s="657"/>
      <c r="M26" s="657"/>
      <c r="N26" s="657"/>
      <c r="O26" s="657"/>
      <c r="P26" s="657"/>
      <c r="Q26" s="658"/>
      <c r="R26" s="659">
        <v>2484</v>
      </c>
      <c r="S26" s="660"/>
      <c r="T26" s="660"/>
      <c r="U26" s="660"/>
      <c r="V26" s="660"/>
      <c r="W26" s="660"/>
      <c r="X26" s="660"/>
      <c r="Y26" s="661"/>
      <c r="Z26" s="662">
        <v>0</v>
      </c>
      <c r="AA26" s="662"/>
      <c r="AB26" s="662"/>
      <c r="AC26" s="662"/>
      <c r="AD26" s="663">
        <v>2484</v>
      </c>
      <c r="AE26" s="663"/>
      <c r="AF26" s="663"/>
      <c r="AG26" s="663"/>
      <c r="AH26" s="663"/>
      <c r="AI26" s="663"/>
      <c r="AJ26" s="663"/>
      <c r="AK26" s="663"/>
      <c r="AL26" s="664">
        <v>0</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235</v>
      </c>
      <c r="BH26" s="660"/>
      <c r="BI26" s="660"/>
      <c r="BJ26" s="660"/>
      <c r="BK26" s="660"/>
      <c r="BL26" s="660"/>
      <c r="BM26" s="660"/>
      <c r="BN26" s="661"/>
      <c r="BO26" s="662" t="s">
        <v>242</v>
      </c>
      <c r="BP26" s="662"/>
      <c r="BQ26" s="662"/>
      <c r="BR26" s="662"/>
      <c r="BS26" s="663" t="s">
        <v>235</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1136474</v>
      </c>
      <c r="CS26" s="660"/>
      <c r="CT26" s="660"/>
      <c r="CU26" s="660"/>
      <c r="CV26" s="660"/>
      <c r="CW26" s="660"/>
      <c r="CX26" s="660"/>
      <c r="CY26" s="661"/>
      <c r="CZ26" s="664">
        <v>6.7</v>
      </c>
      <c r="DA26" s="691"/>
      <c r="DB26" s="691"/>
      <c r="DC26" s="694"/>
      <c r="DD26" s="668">
        <v>1067666</v>
      </c>
      <c r="DE26" s="660"/>
      <c r="DF26" s="660"/>
      <c r="DG26" s="660"/>
      <c r="DH26" s="660"/>
      <c r="DI26" s="660"/>
      <c r="DJ26" s="660"/>
      <c r="DK26" s="661"/>
      <c r="DL26" s="668" t="s">
        <v>235</v>
      </c>
      <c r="DM26" s="660"/>
      <c r="DN26" s="660"/>
      <c r="DO26" s="660"/>
      <c r="DP26" s="660"/>
      <c r="DQ26" s="660"/>
      <c r="DR26" s="660"/>
      <c r="DS26" s="660"/>
      <c r="DT26" s="660"/>
      <c r="DU26" s="660"/>
      <c r="DV26" s="661"/>
      <c r="DW26" s="664" t="s">
        <v>235</v>
      </c>
      <c r="DX26" s="691"/>
      <c r="DY26" s="691"/>
      <c r="DZ26" s="691"/>
      <c r="EA26" s="691"/>
      <c r="EB26" s="691"/>
      <c r="EC26" s="692"/>
    </row>
    <row r="27" spans="2:133" ht="11.25" customHeight="1" x14ac:dyDescent="0.15">
      <c r="B27" s="656" t="s">
        <v>306</v>
      </c>
      <c r="C27" s="657"/>
      <c r="D27" s="657"/>
      <c r="E27" s="657"/>
      <c r="F27" s="657"/>
      <c r="G27" s="657"/>
      <c r="H27" s="657"/>
      <c r="I27" s="657"/>
      <c r="J27" s="657"/>
      <c r="K27" s="657"/>
      <c r="L27" s="657"/>
      <c r="M27" s="657"/>
      <c r="N27" s="657"/>
      <c r="O27" s="657"/>
      <c r="P27" s="657"/>
      <c r="Q27" s="658"/>
      <c r="R27" s="659">
        <v>401213</v>
      </c>
      <c r="S27" s="660"/>
      <c r="T27" s="660"/>
      <c r="U27" s="660"/>
      <c r="V27" s="660"/>
      <c r="W27" s="660"/>
      <c r="X27" s="660"/>
      <c r="Y27" s="661"/>
      <c r="Z27" s="662">
        <v>2.2000000000000002</v>
      </c>
      <c r="AA27" s="662"/>
      <c r="AB27" s="662"/>
      <c r="AC27" s="662"/>
      <c r="AD27" s="663">
        <v>1627</v>
      </c>
      <c r="AE27" s="663"/>
      <c r="AF27" s="663"/>
      <c r="AG27" s="663"/>
      <c r="AH27" s="663"/>
      <c r="AI27" s="663"/>
      <c r="AJ27" s="663"/>
      <c r="AK27" s="663"/>
      <c r="AL27" s="664">
        <v>0</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2891746</v>
      </c>
      <c r="BH27" s="660"/>
      <c r="BI27" s="660"/>
      <c r="BJ27" s="660"/>
      <c r="BK27" s="660"/>
      <c r="BL27" s="660"/>
      <c r="BM27" s="660"/>
      <c r="BN27" s="661"/>
      <c r="BO27" s="662">
        <v>100</v>
      </c>
      <c r="BP27" s="662"/>
      <c r="BQ27" s="662"/>
      <c r="BR27" s="662"/>
      <c r="BS27" s="663" t="s">
        <v>235</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5286621</v>
      </c>
      <c r="CS27" s="689"/>
      <c r="CT27" s="689"/>
      <c r="CU27" s="689"/>
      <c r="CV27" s="689"/>
      <c r="CW27" s="689"/>
      <c r="CX27" s="689"/>
      <c r="CY27" s="690"/>
      <c r="CZ27" s="664">
        <v>31</v>
      </c>
      <c r="DA27" s="691"/>
      <c r="DB27" s="691"/>
      <c r="DC27" s="694"/>
      <c r="DD27" s="668">
        <v>1590166</v>
      </c>
      <c r="DE27" s="689"/>
      <c r="DF27" s="689"/>
      <c r="DG27" s="689"/>
      <c r="DH27" s="689"/>
      <c r="DI27" s="689"/>
      <c r="DJ27" s="689"/>
      <c r="DK27" s="690"/>
      <c r="DL27" s="668">
        <v>975576</v>
      </c>
      <c r="DM27" s="689"/>
      <c r="DN27" s="689"/>
      <c r="DO27" s="689"/>
      <c r="DP27" s="689"/>
      <c r="DQ27" s="689"/>
      <c r="DR27" s="689"/>
      <c r="DS27" s="689"/>
      <c r="DT27" s="689"/>
      <c r="DU27" s="689"/>
      <c r="DV27" s="690"/>
      <c r="DW27" s="664">
        <v>12.6</v>
      </c>
      <c r="DX27" s="691"/>
      <c r="DY27" s="691"/>
      <c r="DZ27" s="691"/>
      <c r="EA27" s="691"/>
      <c r="EB27" s="691"/>
      <c r="EC27" s="692"/>
    </row>
    <row r="28" spans="2:133" ht="11.25" customHeight="1" x14ac:dyDescent="0.15">
      <c r="B28" s="656" t="s">
        <v>309</v>
      </c>
      <c r="C28" s="657"/>
      <c r="D28" s="657"/>
      <c r="E28" s="657"/>
      <c r="F28" s="657"/>
      <c r="G28" s="657"/>
      <c r="H28" s="657"/>
      <c r="I28" s="657"/>
      <c r="J28" s="657"/>
      <c r="K28" s="657"/>
      <c r="L28" s="657"/>
      <c r="M28" s="657"/>
      <c r="N28" s="657"/>
      <c r="O28" s="657"/>
      <c r="P28" s="657"/>
      <c r="Q28" s="658"/>
      <c r="R28" s="659">
        <v>50892</v>
      </c>
      <c r="S28" s="660"/>
      <c r="T28" s="660"/>
      <c r="U28" s="660"/>
      <c r="V28" s="660"/>
      <c r="W28" s="660"/>
      <c r="X28" s="660"/>
      <c r="Y28" s="661"/>
      <c r="Z28" s="662">
        <v>0.3</v>
      </c>
      <c r="AA28" s="662"/>
      <c r="AB28" s="662"/>
      <c r="AC28" s="662"/>
      <c r="AD28" s="663">
        <v>9874</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1338928</v>
      </c>
      <c r="CS28" s="660"/>
      <c r="CT28" s="660"/>
      <c r="CU28" s="660"/>
      <c r="CV28" s="660"/>
      <c r="CW28" s="660"/>
      <c r="CX28" s="660"/>
      <c r="CY28" s="661"/>
      <c r="CZ28" s="664">
        <v>7.8</v>
      </c>
      <c r="DA28" s="691"/>
      <c r="DB28" s="691"/>
      <c r="DC28" s="694"/>
      <c r="DD28" s="668">
        <v>1338723</v>
      </c>
      <c r="DE28" s="660"/>
      <c r="DF28" s="660"/>
      <c r="DG28" s="660"/>
      <c r="DH28" s="660"/>
      <c r="DI28" s="660"/>
      <c r="DJ28" s="660"/>
      <c r="DK28" s="661"/>
      <c r="DL28" s="668">
        <v>1338723</v>
      </c>
      <c r="DM28" s="660"/>
      <c r="DN28" s="660"/>
      <c r="DO28" s="660"/>
      <c r="DP28" s="660"/>
      <c r="DQ28" s="660"/>
      <c r="DR28" s="660"/>
      <c r="DS28" s="660"/>
      <c r="DT28" s="660"/>
      <c r="DU28" s="660"/>
      <c r="DV28" s="661"/>
      <c r="DW28" s="664">
        <v>17.2</v>
      </c>
      <c r="DX28" s="691"/>
      <c r="DY28" s="691"/>
      <c r="DZ28" s="691"/>
      <c r="EA28" s="691"/>
      <c r="EB28" s="691"/>
      <c r="EC28" s="692"/>
    </row>
    <row r="29" spans="2:133" ht="11.25" customHeight="1" x14ac:dyDescent="0.15">
      <c r="B29" s="656" t="s">
        <v>311</v>
      </c>
      <c r="C29" s="657"/>
      <c r="D29" s="657"/>
      <c r="E29" s="657"/>
      <c r="F29" s="657"/>
      <c r="G29" s="657"/>
      <c r="H29" s="657"/>
      <c r="I29" s="657"/>
      <c r="J29" s="657"/>
      <c r="K29" s="657"/>
      <c r="L29" s="657"/>
      <c r="M29" s="657"/>
      <c r="N29" s="657"/>
      <c r="O29" s="657"/>
      <c r="P29" s="657"/>
      <c r="Q29" s="658"/>
      <c r="R29" s="659">
        <v>19603</v>
      </c>
      <c r="S29" s="660"/>
      <c r="T29" s="660"/>
      <c r="U29" s="660"/>
      <c r="V29" s="660"/>
      <c r="W29" s="660"/>
      <c r="X29" s="660"/>
      <c r="Y29" s="661"/>
      <c r="Z29" s="662">
        <v>0.1</v>
      </c>
      <c r="AA29" s="662"/>
      <c r="AB29" s="662"/>
      <c r="AC29" s="662"/>
      <c r="AD29" s="663">
        <v>409</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312</v>
      </c>
      <c r="CE29" s="698"/>
      <c r="CF29" s="656" t="s">
        <v>313</v>
      </c>
      <c r="CG29" s="657"/>
      <c r="CH29" s="657"/>
      <c r="CI29" s="657"/>
      <c r="CJ29" s="657"/>
      <c r="CK29" s="657"/>
      <c r="CL29" s="657"/>
      <c r="CM29" s="657"/>
      <c r="CN29" s="657"/>
      <c r="CO29" s="657"/>
      <c r="CP29" s="657"/>
      <c r="CQ29" s="658"/>
      <c r="CR29" s="659">
        <v>1338928</v>
      </c>
      <c r="CS29" s="689"/>
      <c r="CT29" s="689"/>
      <c r="CU29" s="689"/>
      <c r="CV29" s="689"/>
      <c r="CW29" s="689"/>
      <c r="CX29" s="689"/>
      <c r="CY29" s="690"/>
      <c r="CZ29" s="664">
        <v>7.8</v>
      </c>
      <c r="DA29" s="691"/>
      <c r="DB29" s="691"/>
      <c r="DC29" s="694"/>
      <c r="DD29" s="668">
        <v>1338723</v>
      </c>
      <c r="DE29" s="689"/>
      <c r="DF29" s="689"/>
      <c r="DG29" s="689"/>
      <c r="DH29" s="689"/>
      <c r="DI29" s="689"/>
      <c r="DJ29" s="689"/>
      <c r="DK29" s="690"/>
      <c r="DL29" s="668">
        <v>1338723</v>
      </c>
      <c r="DM29" s="689"/>
      <c r="DN29" s="689"/>
      <c r="DO29" s="689"/>
      <c r="DP29" s="689"/>
      <c r="DQ29" s="689"/>
      <c r="DR29" s="689"/>
      <c r="DS29" s="689"/>
      <c r="DT29" s="689"/>
      <c r="DU29" s="689"/>
      <c r="DV29" s="690"/>
      <c r="DW29" s="664">
        <v>17.2</v>
      </c>
      <c r="DX29" s="691"/>
      <c r="DY29" s="691"/>
      <c r="DZ29" s="691"/>
      <c r="EA29" s="691"/>
      <c r="EB29" s="691"/>
      <c r="EC29" s="692"/>
    </row>
    <row r="30" spans="2:133" ht="11.25" customHeight="1" x14ac:dyDescent="0.15">
      <c r="B30" s="656" t="s">
        <v>314</v>
      </c>
      <c r="C30" s="657"/>
      <c r="D30" s="657"/>
      <c r="E30" s="657"/>
      <c r="F30" s="657"/>
      <c r="G30" s="657"/>
      <c r="H30" s="657"/>
      <c r="I30" s="657"/>
      <c r="J30" s="657"/>
      <c r="K30" s="657"/>
      <c r="L30" s="657"/>
      <c r="M30" s="657"/>
      <c r="N30" s="657"/>
      <c r="O30" s="657"/>
      <c r="P30" s="657"/>
      <c r="Q30" s="658"/>
      <c r="R30" s="659">
        <v>4612609</v>
      </c>
      <c r="S30" s="660"/>
      <c r="T30" s="660"/>
      <c r="U30" s="660"/>
      <c r="V30" s="660"/>
      <c r="W30" s="660"/>
      <c r="X30" s="660"/>
      <c r="Y30" s="661"/>
      <c r="Z30" s="662">
        <v>25.7</v>
      </c>
      <c r="AA30" s="662"/>
      <c r="AB30" s="662"/>
      <c r="AC30" s="662"/>
      <c r="AD30" s="663" t="s">
        <v>235</v>
      </c>
      <c r="AE30" s="663"/>
      <c r="AF30" s="663"/>
      <c r="AG30" s="663"/>
      <c r="AH30" s="663"/>
      <c r="AI30" s="663"/>
      <c r="AJ30" s="663"/>
      <c r="AK30" s="663"/>
      <c r="AL30" s="664" t="s">
        <v>235</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315</v>
      </c>
      <c r="BH30" s="695"/>
      <c r="BI30" s="695"/>
      <c r="BJ30" s="695"/>
      <c r="BK30" s="695"/>
      <c r="BL30" s="695"/>
      <c r="BM30" s="695"/>
      <c r="BN30" s="695"/>
      <c r="BO30" s="695"/>
      <c r="BP30" s="695"/>
      <c r="BQ30" s="696"/>
      <c r="BR30" s="641" t="s">
        <v>316</v>
      </c>
      <c r="BS30" s="695"/>
      <c r="BT30" s="695"/>
      <c r="BU30" s="695"/>
      <c r="BV30" s="695"/>
      <c r="BW30" s="695"/>
      <c r="BX30" s="695"/>
      <c r="BY30" s="695"/>
      <c r="BZ30" s="695"/>
      <c r="CA30" s="695"/>
      <c r="CB30" s="696"/>
      <c r="CD30" s="699"/>
      <c r="CE30" s="700"/>
      <c r="CF30" s="656" t="s">
        <v>317</v>
      </c>
      <c r="CG30" s="657"/>
      <c r="CH30" s="657"/>
      <c r="CI30" s="657"/>
      <c r="CJ30" s="657"/>
      <c r="CK30" s="657"/>
      <c r="CL30" s="657"/>
      <c r="CM30" s="657"/>
      <c r="CN30" s="657"/>
      <c r="CO30" s="657"/>
      <c r="CP30" s="657"/>
      <c r="CQ30" s="658"/>
      <c r="CR30" s="659">
        <v>1286281</v>
      </c>
      <c r="CS30" s="660"/>
      <c r="CT30" s="660"/>
      <c r="CU30" s="660"/>
      <c r="CV30" s="660"/>
      <c r="CW30" s="660"/>
      <c r="CX30" s="660"/>
      <c r="CY30" s="661"/>
      <c r="CZ30" s="664">
        <v>7.5</v>
      </c>
      <c r="DA30" s="691"/>
      <c r="DB30" s="691"/>
      <c r="DC30" s="694"/>
      <c r="DD30" s="668">
        <v>1286076</v>
      </c>
      <c r="DE30" s="660"/>
      <c r="DF30" s="660"/>
      <c r="DG30" s="660"/>
      <c r="DH30" s="660"/>
      <c r="DI30" s="660"/>
      <c r="DJ30" s="660"/>
      <c r="DK30" s="661"/>
      <c r="DL30" s="668">
        <v>1286076</v>
      </c>
      <c r="DM30" s="660"/>
      <c r="DN30" s="660"/>
      <c r="DO30" s="660"/>
      <c r="DP30" s="660"/>
      <c r="DQ30" s="660"/>
      <c r="DR30" s="660"/>
      <c r="DS30" s="660"/>
      <c r="DT30" s="660"/>
      <c r="DU30" s="660"/>
      <c r="DV30" s="661"/>
      <c r="DW30" s="664">
        <v>16.600000000000001</v>
      </c>
      <c r="DX30" s="691"/>
      <c r="DY30" s="691"/>
      <c r="DZ30" s="691"/>
      <c r="EA30" s="691"/>
      <c r="EB30" s="691"/>
      <c r="EC30" s="692"/>
    </row>
    <row r="31" spans="2:133" ht="11.25" customHeight="1" x14ac:dyDescent="0.15">
      <c r="B31" s="672" t="s">
        <v>318</v>
      </c>
      <c r="C31" s="673"/>
      <c r="D31" s="673"/>
      <c r="E31" s="673"/>
      <c r="F31" s="673"/>
      <c r="G31" s="673"/>
      <c r="H31" s="673"/>
      <c r="I31" s="673"/>
      <c r="J31" s="673"/>
      <c r="K31" s="673"/>
      <c r="L31" s="673"/>
      <c r="M31" s="673"/>
      <c r="N31" s="673"/>
      <c r="O31" s="673"/>
      <c r="P31" s="673"/>
      <c r="Q31" s="674"/>
      <c r="R31" s="659">
        <v>7469</v>
      </c>
      <c r="S31" s="660"/>
      <c r="T31" s="660"/>
      <c r="U31" s="660"/>
      <c r="V31" s="660"/>
      <c r="W31" s="660"/>
      <c r="X31" s="660"/>
      <c r="Y31" s="661"/>
      <c r="Z31" s="662">
        <v>0</v>
      </c>
      <c r="AA31" s="662"/>
      <c r="AB31" s="662"/>
      <c r="AC31" s="662"/>
      <c r="AD31" s="663">
        <v>7469</v>
      </c>
      <c r="AE31" s="663"/>
      <c r="AF31" s="663"/>
      <c r="AG31" s="663"/>
      <c r="AH31" s="663"/>
      <c r="AI31" s="663"/>
      <c r="AJ31" s="663"/>
      <c r="AK31" s="663"/>
      <c r="AL31" s="664">
        <v>0.1</v>
      </c>
      <c r="AM31" s="665"/>
      <c r="AN31" s="665"/>
      <c r="AO31" s="666"/>
      <c r="AP31" s="707" t="s">
        <v>319</v>
      </c>
      <c r="AQ31" s="708"/>
      <c r="AR31" s="708"/>
      <c r="AS31" s="708"/>
      <c r="AT31" s="713" t="s">
        <v>320</v>
      </c>
      <c r="AU31" s="218"/>
      <c r="AV31" s="218"/>
      <c r="AW31" s="218"/>
      <c r="AX31" s="645" t="s">
        <v>192</v>
      </c>
      <c r="AY31" s="646"/>
      <c r="AZ31" s="646"/>
      <c r="BA31" s="646"/>
      <c r="BB31" s="646"/>
      <c r="BC31" s="646"/>
      <c r="BD31" s="646"/>
      <c r="BE31" s="646"/>
      <c r="BF31" s="647"/>
      <c r="BG31" s="706">
        <v>98.5</v>
      </c>
      <c r="BH31" s="703"/>
      <c r="BI31" s="703"/>
      <c r="BJ31" s="703"/>
      <c r="BK31" s="703"/>
      <c r="BL31" s="703"/>
      <c r="BM31" s="654">
        <v>96.5</v>
      </c>
      <c r="BN31" s="703"/>
      <c r="BO31" s="703"/>
      <c r="BP31" s="703"/>
      <c r="BQ31" s="704"/>
      <c r="BR31" s="706">
        <v>98.6</v>
      </c>
      <c r="BS31" s="703"/>
      <c r="BT31" s="703"/>
      <c r="BU31" s="703"/>
      <c r="BV31" s="703"/>
      <c r="BW31" s="703"/>
      <c r="BX31" s="654">
        <v>96.5</v>
      </c>
      <c r="BY31" s="703"/>
      <c r="BZ31" s="703"/>
      <c r="CA31" s="703"/>
      <c r="CB31" s="704"/>
      <c r="CD31" s="699"/>
      <c r="CE31" s="700"/>
      <c r="CF31" s="656" t="s">
        <v>321</v>
      </c>
      <c r="CG31" s="657"/>
      <c r="CH31" s="657"/>
      <c r="CI31" s="657"/>
      <c r="CJ31" s="657"/>
      <c r="CK31" s="657"/>
      <c r="CL31" s="657"/>
      <c r="CM31" s="657"/>
      <c r="CN31" s="657"/>
      <c r="CO31" s="657"/>
      <c r="CP31" s="657"/>
      <c r="CQ31" s="658"/>
      <c r="CR31" s="659">
        <v>52647</v>
      </c>
      <c r="CS31" s="689"/>
      <c r="CT31" s="689"/>
      <c r="CU31" s="689"/>
      <c r="CV31" s="689"/>
      <c r="CW31" s="689"/>
      <c r="CX31" s="689"/>
      <c r="CY31" s="690"/>
      <c r="CZ31" s="664">
        <v>0.3</v>
      </c>
      <c r="DA31" s="691"/>
      <c r="DB31" s="691"/>
      <c r="DC31" s="694"/>
      <c r="DD31" s="668">
        <v>52647</v>
      </c>
      <c r="DE31" s="689"/>
      <c r="DF31" s="689"/>
      <c r="DG31" s="689"/>
      <c r="DH31" s="689"/>
      <c r="DI31" s="689"/>
      <c r="DJ31" s="689"/>
      <c r="DK31" s="690"/>
      <c r="DL31" s="668">
        <v>52647</v>
      </c>
      <c r="DM31" s="689"/>
      <c r="DN31" s="689"/>
      <c r="DO31" s="689"/>
      <c r="DP31" s="689"/>
      <c r="DQ31" s="689"/>
      <c r="DR31" s="689"/>
      <c r="DS31" s="689"/>
      <c r="DT31" s="689"/>
      <c r="DU31" s="689"/>
      <c r="DV31" s="690"/>
      <c r="DW31" s="664">
        <v>0.7</v>
      </c>
      <c r="DX31" s="691"/>
      <c r="DY31" s="691"/>
      <c r="DZ31" s="691"/>
      <c r="EA31" s="691"/>
      <c r="EB31" s="691"/>
      <c r="EC31" s="692"/>
    </row>
    <row r="32" spans="2:133" ht="11.25" customHeight="1" x14ac:dyDescent="0.15">
      <c r="B32" s="656" t="s">
        <v>322</v>
      </c>
      <c r="C32" s="657"/>
      <c r="D32" s="657"/>
      <c r="E32" s="657"/>
      <c r="F32" s="657"/>
      <c r="G32" s="657"/>
      <c r="H32" s="657"/>
      <c r="I32" s="657"/>
      <c r="J32" s="657"/>
      <c r="K32" s="657"/>
      <c r="L32" s="657"/>
      <c r="M32" s="657"/>
      <c r="N32" s="657"/>
      <c r="O32" s="657"/>
      <c r="P32" s="657"/>
      <c r="Q32" s="658"/>
      <c r="R32" s="659">
        <v>2079147</v>
      </c>
      <c r="S32" s="660"/>
      <c r="T32" s="660"/>
      <c r="U32" s="660"/>
      <c r="V32" s="660"/>
      <c r="W32" s="660"/>
      <c r="X32" s="660"/>
      <c r="Y32" s="661"/>
      <c r="Z32" s="662">
        <v>11.6</v>
      </c>
      <c r="AA32" s="662"/>
      <c r="AB32" s="662"/>
      <c r="AC32" s="662"/>
      <c r="AD32" s="663" t="s">
        <v>235</v>
      </c>
      <c r="AE32" s="663"/>
      <c r="AF32" s="663"/>
      <c r="AG32" s="663"/>
      <c r="AH32" s="663"/>
      <c r="AI32" s="663"/>
      <c r="AJ32" s="663"/>
      <c r="AK32" s="663"/>
      <c r="AL32" s="664" t="s">
        <v>235</v>
      </c>
      <c r="AM32" s="665"/>
      <c r="AN32" s="665"/>
      <c r="AO32" s="666"/>
      <c r="AP32" s="709"/>
      <c r="AQ32" s="710"/>
      <c r="AR32" s="710"/>
      <c r="AS32" s="710"/>
      <c r="AT32" s="714"/>
      <c r="AU32" s="214" t="s">
        <v>323</v>
      </c>
      <c r="AX32" s="656" t="s">
        <v>324</v>
      </c>
      <c r="AY32" s="657"/>
      <c r="AZ32" s="657"/>
      <c r="BA32" s="657"/>
      <c r="BB32" s="657"/>
      <c r="BC32" s="657"/>
      <c r="BD32" s="657"/>
      <c r="BE32" s="657"/>
      <c r="BF32" s="658"/>
      <c r="BG32" s="716">
        <v>98.8</v>
      </c>
      <c r="BH32" s="689"/>
      <c r="BI32" s="689"/>
      <c r="BJ32" s="689"/>
      <c r="BK32" s="689"/>
      <c r="BL32" s="689"/>
      <c r="BM32" s="665">
        <v>97.3</v>
      </c>
      <c r="BN32" s="689"/>
      <c r="BO32" s="689"/>
      <c r="BP32" s="689"/>
      <c r="BQ32" s="705"/>
      <c r="BR32" s="716">
        <v>99</v>
      </c>
      <c r="BS32" s="689"/>
      <c r="BT32" s="689"/>
      <c r="BU32" s="689"/>
      <c r="BV32" s="689"/>
      <c r="BW32" s="689"/>
      <c r="BX32" s="665">
        <v>97.3</v>
      </c>
      <c r="BY32" s="689"/>
      <c r="BZ32" s="689"/>
      <c r="CA32" s="689"/>
      <c r="CB32" s="705"/>
      <c r="CD32" s="701"/>
      <c r="CE32" s="702"/>
      <c r="CF32" s="656" t="s">
        <v>325</v>
      </c>
      <c r="CG32" s="657"/>
      <c r="CH32" s="657"/>
      <c r="CI32" s="657"/>
      <c r="CJ32" s="657"/>
      <c r="CK32" s="657"/>
      <c r="CL32" s="657"/>
      <c r="CM32" s="657"/>
      <c r="CN32" s="657"/>
      <c r="CO32" s="657"/>
      <c r="CP32" s="657"/>
      <c r="CQ32" s="658"/>
      <c r="CR32" s="659" t="s">
        <v>235</v>
      </c>
      <c r="CS32" s="660"/>
      <c r="CT32" s="660"/>
      <c r="CU32" s="660"/>
      <c r="CV32" s="660"/>
      <c r="CW32" s="660"/>
      <c r="CX32" s="660"/>
      <c r="CY32" s="661"/>
      <c r="CZ32" s="664" t="s">
        <v>235</v>
      </c>
      <c r="DA32" s="691"/>
      <c r="DB32" s="691"/>
      <c r="DC32" s="694"/>
      <c r="DD32" s="668" t="s">
        <v>235</v>
      </c>
      <c r="DE32" s="660"/>
      <c r="DF32" s="660"/>
      <c r="DG32" s="660"/>
      <c r="DH32" s="660"/>
      <c r="DI32" s="660"/>
      <c r="DJ32" s="660"/>
      <c r="DK32" s="661"/>
      <c r="DL32" s="668" t="s">
        <v>235</v>
      </c>
      <c r="DM32" s="660"/>
      <c r="DN32" s="660"/>
      <c r="DO32" s="660"/>
      <c r="DP32" s="660"/>
      <c r="DQ32" s="660"/>
      <c r="DR32" s="660"/>
      <c r="DS32" s="660"/>
      <c r="DT32" s="660"/>
      <c r="DU32" s="660"/>
      <c r="DV32" s="661"/>
      <c r="DW32" s="664" t="s">
        <v>235</v>
      </c>
      <c r="DX32" s="691"/>
      <c r="DY32" s="691"/>
      <c r="DZ32" s="691"/>
      <c r="EA32" s="691"/>
      <c r="EB32" s="691"/>
      <c r="EC32" s="692"/>
    </row>
    <row r="33" spans="2:133" ht="11.25" customHeight="1" x14ac:dyDescent="0.15">
      <c r="B33" s="656" t="s">
        <v>326</v>
      </c>
      <c r="C33" s="657"/>
      <c r="D33" s="657"/>
      <c r="E33" s="657"/>
      <c r="F33" s="657"/>
      <c r="G33" s="657"/>
      <c r="H33" s="657"/>
      <c r="I33" s="657"/>
      <c r="J33" s="657"/>
      <c r="K33" s="657"/>
      <c r="L33" s="657"/>
      <c r="M33" s="657"/>
      <c r="N33" s="657"/>
      <c r="O33" s="657"/>
      <c r="P33" s="657"/>
      <c r="Q33" s="658"/>
      <c r="R33" s="659">
        <v>27013</v>
      </c>
      <c r="S33" s="660"/>
      <c r="T33" s="660"/>
      <c r="U33" s="660"/>
      <c r="V33" s="660"/>
      <c r="W33" s="660"/>
      <c r="X33" s="660"/>
      <c r="Y33" s="661"/>
      <c r="Z33" s="662">
        <v>0.2</v>
      </c>
      <c r="AA33" s="662"/>
      <c r="AB33" s="662"/>
      <c r="AC33" s="662"/>
      <c r="AD33" s="663">
        <v>16566</v>
      </c>
      <c r="AE33" s="663"/>
      <c r="AF33" s="663"/>
      <c r="AG33" s="663"/>
      <c r="AH33" s="663"/>
      <c r="AI33" s="663"/>
      <c r="AJ33" s="663"/>
      <c r="AK33" s="663"/>
      <c r="AL33" s="664">
        <v>0.2</v>
      </c>
      <c r="AM33" s="665"/>
      <c r="AN33" s="665"/>
      <c r="AO33" s="666"/>
      <c r="AP33" s="711"/>
      <c r="AQ33" s="712"/>
      <c r="AR33" s="712"/>
      <c r="AS33" s="712"/>
      <c r="AT33" s="715"/>
      <c r="AU33" s="219"/>
      <c r="AV33" s="219"/>
      <c r="AW33" s="219"/>
      <c r="AX33" s="680" t="s">
        <v>327</v>
      </c>
      <c r="AY33" s="681"/>
      <c r="AZ33" s="681"/>
      <c r="BA33" s="681"/>
      <c r="BB33" s="681"/>
      <c r="BC33" s="681"/>
      <c r="BD33" s="681"/>
      <c r="BE33" s="681"/>
      <c r="BF33" s="682"/>
      <c r="BG33" s="717">
        <v>98</v>
      </c>
      <c r="BH33" s="718"/>
      <c r="BI33" s="718"/>
      <c r="BJ33" s="718"/>
      <c r="BK33" s="718"/>
      <c r="BL33" s="718"/>
      <c r="BM33" s="719">
        <v>95.5</v>
      </c>
      <c r="BN33" s="718"/>
      <c r="BO33" s="718"/>
      <c r="BP33" s="718"/>
      <c r="BQ33" s="720"/>
      <c r="BR33" s="717">
        <v>98</v>
      </c>
      <c r="BS33" s="718"/>
      <c r="BT33" s="718"/>
      <c r="BU33" s="718"/>
      <c r="BV33" s="718"/>
      <c r="BW33" s="718"/>
      <c r="BX33" s="719">
        <v>95.5</v>
      </c>
      <c r="BY33" s="718"/>
      <c r="BZ33" s="718"/>
      <c r="CA33" s="718"/>
      <c r="CB33" s="720"/>
      <c r="CD33" s="656" t="s">
        <v>328</v>
      </c>
      <c r="CE33" s="657"/>
      <c r="CF33" s="657"/>
      <c r="CG33" s="657"/>
      <c r="CH33" s="657"/>
      <c r="CI33" s="657"/>
      <c r="CJ33" s="657"/>
      <c r="CK33" s="657"/>
      <c r="CL33" s="657"/>
      <c r="CM33" s="657"/>
      <c r="CN33" s="657"/>
      <c r="CO33" s="657"/>
      <c r="CP33" s="657"/>
      <c r="CQ33" s="658"/>
      <c r="CR33" s="659">
        <v>6871808</v>
      </c>
      <c r="CS33" s="689"/>
      <c r="CT33" s="689"/>
      <c r="CU33" s="689"/>
      <c r="CV33" s="689"/>
      <c r="CW33" s="689"/>
      <c r="CX33" s="689"/>
      <c r="CY33" s="690"/>
      <c r="CZ33" s="664">
        <v>40.200000000000003</v>
      </c>
      <c r="DA33" s="691"/>
      <c r="DB33" s="691"/>
      <c r="DC33" s="694"/>
      <c r="DD33" s="668">
        <v>5363961</v>
      </c>
      <c r="DE33" s="689"/>
      <c r="DF33" s="689"/>
      <c r="DG33" s="689"/>
      <c r="DH33" s="689"/>
      <c r="DI33" s="689"/>
      <c r="DJ33" s="689"/>
      <c r="DK33" s="690"/>
      <c r="DL33" s="668">
        <v>2493451</v>
      </c>
      <c r="DM33" s="689"/>
      <c r="DN33" s="689"/>
      <c r="DO33" s="689"/>
      <c r="DP33" s="689"/>
      <c r="DQ33" s="689"/>
      <c r="DR33" s="689"/>
      <c r="DS33" s="689"/>
      <c r="DT33" s="689"/>
      <c r="DU33" s="689"/>
      <c r="DV33" s="690"/>
      <c r="DW33" s="664">
        <v>32.1</v>
      </c>
      <c r="DX33" s="691"/>
      <c r="DY33" s="691"/>
      <c r="DZ33" s="691"/>
      <c r="EA33" s="691"/>
      <c r="EB33" s="691"/>
      <c r="EC33" s="692"/>
    </row>
    <row r="34" spans="2:133" ht="11.25" customHeight="1" x14ac:dyDescent="0.15">
      <c r="B34" s="656" t="s">
        <v>329</v>
      </c>
      <c r="C34" s="657"/>
      <c r="D34" s="657"/>
      <c r="E34" s="657"/>
      <c r="F34" s="657"/>
      <c r="G34" s="657"/>
      <c r="H34" s="657"/>
      <c r="I34" s="657"/>
      <c r="J34" s="657"/>
      <c r="K34" s="657"/>
      <c r="L34" s="657"/>
      <c r="M34" s="657"/>
      <c r="N34" s="657"/>
      <c r="O34" s="657"/>
      <c r="P34" s="657"/>
      <c r="Q34" s="658"/>
      <c r="R34" s="659">
        <v>620216</v>
      </c>
      <c r="S34" s="660"/>
      <c r="T34" s="660"/>
      <c r="U34" s="660"/>
      <c r="V34" s="660"/>
      <c r="W34" s="660"/>
      <c r="X34" s="660"/>
      <c r="Y34" s="661"/>
      <c r="Z34" s="662">
        <v>3.5</v>
      </c>
      <c r="AA34" s="662"/>
      <c r="AB34" s="662"/>
      <c r="AC34" s="662"/>
      <c r="AD34" s="663" t="s">
        <v>235</v>
      </c>
      <c r="AE34" s="663"/>
      <c r="AF34" s="663"/>
      <c r="AG34" s="663"/>
      <c r="AH34" s="663"/>
      <c r="AI34" s="663"/>
      <c r="AJ34" s="663"/>
      <c r="AK34" s="663"/>
      <c r="AL34" s="664" t="s">
        <v>235</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2275345</v>
      </c>
      <c r="CS34" s="660"/>
      <c r="CT34" s="660"/>
      <c r="CU34" s="660"/>
      <c r="CV34" s="660"/>
      <c r="CW34" s="660"/>
      <c r="CX34" s="660"/>
      <c r="CY34" s="661"/>
      <c r="CZ34" s="664">
        <v>13.3</v>
      </c>
      <c r="DA34" s="691"/>
      <c r="DB34" s="691"/>
      <c r="DC34" s="694"/>
      <c r="DD34" s="668">
        <v>1546277</v>
      </c>
      <c r="DE34" s="660"/>
      <c r="DF34" s="660"/>
      <c r="DG34" s="660"/>
      <c r="DH34" s="660"/>
      <c r="DI34" s="660"/>
      <c r="DJ34" s="660"/>
      <c r="DK34" s="661"/>
      <c r="DL34" s="668">
        <v>725098</v>
      </c>
      <c r="DM34" s="660"/>
      <c r="DN34" s="660"/>
      <c r="DO34" s="660"/>
      <c r="DP34" s="660"/>
      <c r="DQ34" s="660"/>
      <c r="DR34" s="660"/>
      <c r="DS34" s="660"/>
      <c r="DT34" s="660"/>
      <c r="DU34" s="660"/>
      <c r="DV34" s="661"/>
      <c r="DW34" s="664">
        <v>9.3000000000000007</v>
      </c>
      <c r="DX34" s="691"/>
      <c r="DY34" s="691"/>
      <c r="DZ34" s="691"/>
      <c r="EA34" s="691"/>
      <c r="EB34" s="691"/>
      <c r="EC34" s="692"/>
    </row>
    <row r="35" spans="2:133" ht="11.25" customHeight="1" x14ac:dyDescent="0.15">
      <c r="B35" s="656" t="s">
        <v>331</v>
      </c>
      <c r="C35" s="657"/>
      <c r="D35" s="657"/>
      <c r="E35" s="657"/>
      <c r="F35" s="657"/>
      <c r="G35" s="657"/>
      <c r="H35" s="657"/>
      <c r="I35" s="657"/>
      <c r="J35" s="657"/>
      <c r="K35" s="657"/>
      <c r="L35" s="657"/>
      <c r="M35" s="657"/>
      <c r="N35" s="657"/>
      <c r="O35" s="657"/>
      <c r="P35" s="657"/>
      <c r="Q35" s="658"/>
      <c r="R35" s="659">
        <v>830527</v>
      </c>
      <c r="S35" s="660"/>
      <c r="T35" s="660"/>
      <c r="U35" s="660"/>
      <c r="V35" s="660"/>
      <c r="W35" s="660"/>
      <c r="X35" s="660"/>
      <c r="Y35" s="661"/>
      <c r="Z35" s="662">
        <v>4.5999999999999996</v>
      </c>
      <c r="AA35" s="662"/>
      <c r="AB35" s="662"/>
      <c r="AC35" s="662"/>
      <c r="AD35" s="663" t="s">
        <v>235</v>
      </c>
      <c r="AE35" s="663"/>
      <c r="AF35" s="663"/>
      <c r="AG35" s="663"/>
      <c r="AH35" s="663"/>
      <c r="AI35" s="663"/>
      <c r="AJ35" s="663"/>
      <c r="AK35" s="663"/>
      <c r="AL35" s="664" t="s">
        <v>235</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32293</v>
      </c>
      <c r="CS35" s="689"/>
      <c r="CT35" s="689"/>
      <c r="CU35" s="689"/>
      <c r="CV35" s="689"/>
      <c r="CW35" s="689"/>
      <c r="CX35" s="689"/>
      <c r="CY35" s="690"/>
      <c r="CZ35" s="664">
        <v>0.2</v>
      </c>
      <c r="DA35" s="691"/>
      <c r="DB35" s="691"/>
      <c r="DC35" s="694"/>
      <c r="DD35" s="668">
        <v>32293</v>
      </c>
      <c r="DE35" s="689"/>
      <c r="DF35" s="689"/>
      <c r="DG35" s="689"/>
      <c r="DH35" s="689"/>
      <c r="DI35" s="689"/>
      <c r="DJ35" s="689"/>
      <c r="DK35" s="690"/>
      <c r="DL35" s="668">
        <v>31894</v>
      </c>
      <c r="DM35" s="689"/>
      <c r="DN35" s="689"/>
      <c r="DO35" s="689"/>
      <c r="DP35" s="689"/>
      <c r="DQ35" s="689"/>
      <c r="DR35" s="689"/>
      <c r="DS35" s="689"/>
      <c r="DT35" s="689"/>
      <c r="DU35" s="689"/>
      <c r="DV35" s="690"/>
      <c r="DW35" s="664">
        <v>0.4</v>
      </c>
      <c r="DX35" s="691"/>
      <c r="DY35" s="691"/>
      <c r="DZ35" s="691"/>
      <c r="EA35" s="691"/>
      <c r="EB35" s="691"/>
      <c r="EC35" s="692"/>
    </row>
    <row r="36" spans="2:133" ht="11.25" customHeight="1" x14ac:dyDescent="0.15">
      <c r="B36" s="656" t="s">
        <v>335</v>
      </c>
      <c r="C36" s="657"/>
      <c r="D36" s="657"/>
      <c r="E36" s="657"/>
      <c r="F36" s="657"/>
      <c r="G36" s="657"/>
      <c r="H36" s="657"/>
      <c r="I36" s="657"/>
      <c r="J36" s="657"/>
      <c r="K36" s="657"/>
      <c r="L36" s="657"/>
      <c r="M36" s="657"/>
      <c r="N36" s="657"/>
      <c r="O36" s="657"/>
      <c r="P36" s="657"/>
      <c r="Q36" s="658"/>
      <c r="R36" s="659">
        <v>901138</v>
      </c>
      <c r="S36" s="660"/>
      <c r="T36" s="660"/>
      <c r="U36" s="660"/>
      <c r="V36" s="660"/>
      <c r="W36" s="660"/>
      <c r="X36" s="660"/>
      <c r="Y36" s="661"/>
      <c r="Z36" s="662">
        <v>5</v>
      </c>
      <c r="AA36" s="662"/>
      <c r="AB36" s="662"/>
      <c r="AC36" s="662"/>
      <c r="AD36" s="663" t="s">
        <v>242</v>
      </c>
      <c r="AE36" s="663"/>
      <c r="AF36" s="663"/>
      <c r="AG36" s="663"/>
      <c r="AH36" s="663"/>
      <c r="AI36" s="663"/>
      <c r="AJ36" s="663"/>
      <c r="AK36" s="663"/>
      <c r="AL36" s="664" t="s">
        <v>235</v>
      </c>
      <c r="AM36" s="665"/>
      <c r="AN36" s="665"/>
      <c r="AO36" s="666"/>
      <c r="AP36" s="222"/>
      <c r="AQ36" s="721" t="s">
        <v>336</v>
      </c>
      <c r="AR36" s="722"/>
      <c r="AS36" s="722"/>
      <c r="AT36" s="722"/>
      <c r="AU36" s="722"/>
      <c r="AV36" s="722"/>
      <c r="AW36" s="722"/>
      <c r="AX36" s="722"/>
      <c r="AY36" s="723"/>
      <c r="AZ36" s="648">
        <v>1295824</v>
      </c>
      <c r="BA36" s="649"/>
      <c r="BB36" s="649"/>
      <c r="BC36" s="649"/>
      <c r="BD36" s="649"/>
      <c r="BE36" s="649"/>
      <c r="BF36" s="724"/>
      <c r="BG36" s="645" t="s">
        <v>337</v>
      </c>
      <c r="BH36" s="646"/>
      <c r="BI36" s="646"/>
      <c r="BJ36" s="646"/>
      <c r="BK36" s="646"/>
      <c r="BL36" s="646"/>
      <c r="BM36" s="646"/>
      <c r="BN36" s="646"/>
      <c r="BO36" s="646"/>
      <c r="BP36" s="646"/>
      <c r="BQ36" s="646"/>
      <c r="BR36" s="646"/>
      <c r="BS36" s="646"/>
      <c r="BT36" s="646"/>
      <c r="BU36" s="647"/>
      <c r="BV36" s="648">
        <v>-8866</v>
      </c>
      <c r="BW36" s="649"/>
      <c r="BX36" s="649"/>
      <c r="BY36" s="649"/>
      <c r="BZ36" s="649"/>
      <c r="CA36" s="649"/>
      <c r="CB36" s="724"/>
      <c r="CD36" s="656" t="s">
        <v>338</v>
      </c>
      <c r="CE36" s="657"/>
      <c r="CF36" s="657"/>
      <c r="CG36" s="657"/>
      <c r="CH36" s="657"/>
      <c r="CI36" s="657"/>
      <c r="CJ36" s="657"/>
      <c r="CK36" s="657"/>
      <c r="CL36" s="657"/>
      <c r="CM36" s="657"/>
      <c r="CN36" s="657"/>
      <c r="CO36" s="657"/>
      <c r="CP36" s="657"/>
      <c r="CQ36" s="658"/>
      <c r="CR36" s="659">
        <v>1830725</v>
      </c>
      <c r="CS36" s="660"/>
      <c r="CT36" s="660"/>
      <c r="CU36" s="660"/>
      <c r="CV36" s="660"/>
      <c r="CW36" s="660"/>
      <c r="CX36" s="660"/>
      <c r="CY36" s="661"/>
      <c r="CZ36" s="664">
        <v>10.7</v>
      </c>
      <c r="DA36" s="691"/>
      <c r="DB36" s="691"/>
      <c r="DC36" s="694"/>
      <c r="DD36" s="668">
        <v>1267257</v>
      </c>
      <c r="DE36" s="660"/>
      <c r="DF36" s="660"/>
      <c r="DG36" s="660"/>
      <c r="DH36" s="660"/>
      <c r="DI36" s="660"/>
      <c r="DJ36" s="660"/>
      <c r="DK36" s="661"/>
      <c r="DL36" s="668">
        <v>847471</v>
      </c>
      <c r="DM36" s="660"/>
      <c r="DN36" s="660"/>
      <c r="DO36" s="660"/>
      <c r="DP36" s="660"/>
      <c r="DQ36" s="660"/>
      <c r="DR36" s="660"/>
      <c r="DS36" s="660"/>
      <c r="DT36" s="660"/>
      <c r="DU36" s="660"/>
      <c r="DV36" s="661"/>
      <c r="DW36" s="664">
        <v>10.9</v>
      </c>
      <c r="DX36" s="691"/>
      <c r="DY36" s="691"/>
      <c r="DZ36" s="691"/>
      <c r="EA36" s="691"/>
      <c r="EB36" s="691"/>
      <c r="EC36" s="692"/>
    </row>
    <row r="37" spans="2:133" ht="11.25" customHeight="1" x14ac:dyDescent="0.15">
      <c r="B37" s="656" t="s">
        <v>339</v>
      </c>
      <c r="C37" s="657"/>
      <c r="D37" s="657"/>
      <c r="E37" s="657"/>
      <c r="F37" s="657"/>
      <c r="G37" s="657"/>
      <c r="H37" s="657"/>
      <c r="I37" s="657"/>
      <c r="J37" s="657"/>
      <c r="K37" s="657"/>
      <c r="L37" s="657"/>
      <c r="M37" s="657"/>
      <c r="N37" s="657"/>
      <c r="O37" s="657"/>
      <c r="P37" s="657"/>
      <c r="Q37" s="658"/>
      <c r="R37" s="659">
        <v>164856</v>
      </c>
      <c r="S37" s="660"/>
      <c r="T37" s="660"/>
      <c r="U37" s="660"/>
      <c r="V37" s="660"/>
      <c r="W37" s="660"/>
      <c r="X37" s="660"/>
      <c r="Y37" s="661"/>
      <c r="Z37" s="662">
        <v>0.9</v>
      </c>
      <c r="AA37" s="662"/>
      <c r="AB37" s="662"/>
      <c r="AC37" s="662"/>
      <c r="AD37" s="663">
        <v>5319</v>
      </c>
      <c r="AE37" s="663"/>
      <c r="AF37" s="663"/>
      <c r="AG37" s="663"/>
      <c r="AH37" s="663"/>
      <c r="AI37" s="663"/>
      <c r="AJ37" s="663"/>
      <c r="AK37" s="663"/>
      <c r="AL37" s="664">
        <v>0.1</v>
      </c>
      <c r="AM37" s="665"/>
      <c r="AN37" s="665"/>
      <c r="AO37" s="666"/>
      <c r="AQ37" s="725" t="s">
        <v>340</v>
      </c>
      <c r="AR37" s="726"/>
      <c r="AS37" s="726"/>
      <c r="AT37" s="726"/>
      <c r="AU37" s="726"/>
      <c r="AV37" s="726"/>
      <c r="AW37" s="726"/>
      <c r="AX37" s="726"/>
      <c r="AY37" s="727"/>
      <c r="AZ37" s="659">
        <v>170574</v>
      </c>
      <c r="BA37" s="660"/>
      <c r="BB37" s="660"/>
      <c r="BC37" s="660"/>
      <c r="BD37" s="689"/>
      <c r="BE37" s="689"/>
      <c r="BF37" s="705"/>
      <c r="BG37" s="656" t="s">
        <v>341</v>
      </c>
      <c r="BH37" s="657"/>
      <c r="BI37" s="657"/>
      <c r="BJ37" s="657"/>
      <c r="BK37" s="657"/>
      <c r="BL37" s="657"/>
      <c r="BM37" s="657"/>
      <c r="BN37" s="657"/>
      <c r="BO37" s="657"/>
      <c r="BP37" s="657"/>
      <c r="BQ37" s="657"/>
      <c r="BR37" s="657"/>
      <c r="BS37" s="657"/>
      <c r="BT37" s="657"/>
      <c r="BU37" s="658"/>
      <c r="BV37" s="659">
        <v>-79302</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808673</v>
      </c>
      <c r="CS37" s="689"/>
      <c r="CT37" s="689"/>
      <c r="CU37" s="689"/>
      <c r="CV37" s="689"/>
      <c r="CW37" s="689"/>
      <c r="CX37" s="689"/>
      <c r="CY37" s="690"/>
      <c r="CZ37" s="664">
        <v>4.7</v>
      </c>
      <c r="DA37" s="691"/>
      <c r="DB37" s="691"/>
      <c r="DC37" s="694"/>
      <c r="DD37" s="668">
        <v>804139</v>
      </c>
      <c r="DE37" s="689"/>
      <c r="DF37" s="689"/>
      <c r="DG37" s="689"/>
      <c r="DH37" s="689"/>
      <c r="DI37" s="689"/>
      <c r="DJ37" s="689"/>
      <c r="DK37" s="690"/>
      <c r="DL37" s="668">
        <v>678904</v>
      </c>
      <c r="DM37" s="689"/>
      <c r="DN37" s="689"/>
      <c r="DO37" s="689"/>
      <c r="DP37" s="689"/>
      <c r="DQ37" s="689"/>
      <c r="DR37" s="689"/>
      <c r="DS37" s="689"/>
      <c r="DT37" s="689"/>
      <c r="DU37" s="689"/>
      <c r="DV37" s="690"/>
      <c r="DW37" s="664">
        <v>8.6999999999999993</v>
      </c>
      <c r="DX37" s="691"/>
      <c r="DY37" s="691"/>
      <c r="DZ37" s="691"/>
      <c r="EA37" s="691"/>
      <c r="EB37" s="691"/>
      <c r="EC37" s="692"/>
    </row>
    <row r="38" spans="2:133" ht="11.25" customHeight="1" x14ac:dyDescent="0.15">
      <c r="B38" s="656" t="s">
        <v>343</v>
      </c>
      <c r="C38" s="657"/>
      <c r="D38" s="657"/>
      <c r="E38" s="657"/>
      <c r="F38" s="657"/>
      <c r="G38" s="657"/>
      <c r="H38" s="657"/>
      <c r="I38" s="657"/>
      <c r="J38" s="657"/>
      <c r="K38" s="657"/>
      <c r="L38" s="657"/>
      <c r="M38" s="657"/>
      <c r="N38" s="657"/>
      <c r="O38" s="657"/>
      <c r="P38" s="657"/>
      <c r="Q38" s="658"/>
      <c r="R38" s="659">
        <v>417762</v>
      </c>
      <c r="S38" s="660"/>
      <c r="T38" s="660"/>
      <c r="U38" s="660"/>
      <c r="V38" s="660"/>
      <c r="W38" s="660"/>
      <c r="X38" s="660"/>
      <c r="Y38" s="661"/>
      <c r="Z38" s="662">
        <v>2.2999999999999998</v>
      </c>
      <c r="AA38" s="662"/>
      <c r="AB38" s="662"/>
      <c r="AC38" s="662"/>
      <c r="AD38" s="663" t="s">
        <v>235</v>
      </c>
      <c r="AE38" s="663"/>
      <c r="AF38" s="663"/>
      <c r="AG38" s="663"/>
      <c r="AH38" s="663"/>
      <c r="AI38" s="663"/>
      <c r="AJ38" s="663"/>
      <c r="AK38" s="663"/>
      <c r="AL38" s="664" t="s">
        <v>235</v>
      </c>
      <c r="AM38" s="665"/>
      <c r="AN38" s="665"/>
      <c r="AO38" s="666"/>
      <c r="AQ38" s="725" t="s">
        <v>344</v>
      </c>
      <c r="AR38" s="726"/>
      <c r="AS38" s="726"/>
      <c r="AT38" s="726"/>
      <c r="AU38" s="726"/>
      <c r="AV38" s="726"/>
      <c r="AW38" s="726"/>
      <c r="AX38" s="726"/>
      <c r="AY38" s="727"/>
      <c r="AZ38" s="659">
        <v>46013</v>
      </c>
      <c r="BA38" s="660"/>
      <c r="BB38" s="660"/>
      <c r="BC38" s="660"/>
      <c r="BD38" s="689"/>
      <c r="BE38" s="689"/>
      <c r="BF38" s="705"/>
      <c r="BG38" s="656" t="s">
        <v>345</v>
      </c>
      <c r="BH38" s="657"/>
      <c r="BI38" s="657"/>
      <c r="BJ38" s="657"/>
      <c r="BK38" s="657"/>
      <c r="BL38" s="657"/>
      <c r="BM38" s="657"/>
      <c r="BN38" s="657"/>
      <c r="BO38" s="657"/>
      <c r="BP38" s="657"/>
      <c r="BQ38" s="657"/>
      <c r="BR38" s="657"/>
      <c r="BS38" s="657"/>
      <c r="BT38" s="657"/>
      <c r="BU38" s="658"/>
      <c r="BV38" s="659">
        <v>4570</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1294613</v>
      </c>
      <c r="CS38" s="660"/>
      <c r="CT38" s="660"/>
      <c r="CU38" s="660"/>
      <c r="CV38" s="660"/>
      <c r="CW38" s="660"/>
      <c r="CX38" s="660"/>
      <c r="CY38" s="661"/>
      <c r="CZ38" s="664">
        <v>7.6</v>
      </c>
      <c r="DA38" s="691"/>
      <c r="DB38" s="691"/>
      <c r="DC38" s="694"/>
      <c r="DD38" s="668">
        <v>1079302</v>
      </c>
      <c r="DE38" s="660"/>
      <c r="DF38" s="660"/>
      <c r="DG38" s="660"/>
      <c r="DH38" s="660"/>
      <c r="DI38" s="660"/>
      <c r="DJ38" s="660"/>
      <c r="DK38" s="661"/>
      <c r="DL38" s="668">
        <v>888988</v>
      </c>
      <c r="DM38" s="660"/>
      <c r="DN38" s="660"/>
      <c r="DO38" s="660"/>
      <c r="DP38" s="660"/>
      <c r="DQ38" s="660"/>
      <c r="DR38" s="660"/>
      <c r="DS38" s="660"/>
      <c r="DT38" s="660"/>
      <c r="DU38" s="660"/>
      <c r="DV38" s="661"/>
      <c r="DW38" s="664">
        <v>11.5</v>
      </c>
      <c r="DX38" s="691"/>
      <c r="DY38" s="691"/>
      <c r="DZ38" s="691"/>
      <c r="EA38" s="691"/>
      <c r="EB38" s="691"/>
      <c r="EC38" s="692"/>
    </row>
    <row r="39" spans="2:133" ht="11.25" customHeight="1" x14ac:dyDescent="0.15">
      <c r="B39" s="656" t="s">
        <v>347</v>
      </c>
      <c r="C39" s="657"/>
      <c r="D39" s="657"/>
      <c r="E39" s="657"/>
      <c r="F39" s="657"/>
      <c r="G39" s="657"/>
      <c r="H39" s="657"/>
      <c r="I39" s="657"/>
      <c r="J39" s="657"/>
      <c r="K39" s="657"/>
      <c r="L39" s="657"/>
      <c r="M39" s="657"/>
      <c r="N39" s="657"/>
      <c r="O39" s="657"/>
      <c r="P39" s="657"/>
      <c r="Q39" s="658"/>
      <c r="R39" s="659" t="s">
        <v>235</v>
      </c>
      <c r="S39" s="660"/>
      <c r="T39" s="660"/>
      <c r="U39" s="660"/>
      <c r="V39" s="660"/>
      <c r="W39" s="660"/>
      <c r="X39" s="660"/>
      <c r="Y39" s="661"/>
      <c r="Z39" s="662" t="s">
        <v>235</v>
      </c>
      <c r="AA39" s="662"/>
      <c r="AB39" s="662"/>
      <c r="AC39" s="662"/>
      <c r="AD39" s="663" t="s">
        <v>235</v>
      </c>
      <c r="AE39" s="663"/>
      <c r="AF39" s="663"/>
      <c r="AG39" s="663"/>
      <c r="AH39" s="663"/>
      <c r="AI39" s="663"/>
      <c r="AJ39" s="663"/>
      <c r="AK39" s="663"/>
      <c r="AL39" s="664" t="s">
        <v>235</v>
      </c>
      <c r="AM39" s="665"/>
      <c r="AN39" s="665"/>
      <c r="AO39" s="666"/>
      <c r="AQ39" s="725" t="s">
        <v>348</v>
      </c>
      <c r="AR39" s="726"/>
      <c r="AS39" s="726"/>
      <c r="AT39" s="726"/>
      <c r="AU39" s="726"/>
      <c r="AV39" s="726"/>
      <c r="AW39" s="726"/>
      <c r="AX39" s="726"/>
      <c r="AY39" s="727"/>
      <c r="AZ39" s="659">
        <v>1211</v>
      </c>
      <c r="BA39" s="660"/>
      <c r="BB39" s="660"/>
      <c r="BC39" s="660"/>
      <c r="BD39" s="689"/>
      <c r="BE39" s="689"/>
      <c r="BF39" s="705"/>
      <c r="BG39" s="656" t="s">
        <v>349</v>
      </c>
      <c r="BH39" s="657"/>
      <c r="BI39" s="657"/>
      <c r="BJ39" s="657"/>
      <c r="BK39" s="657"/>
      <c r="BL39" s="657"/>
      <c r="BM39" s="657"/>
      <c r="BN39" s="657"/>
      <c r="BO39" s="657"/>
      <c r="BP39" s="657"/>
      <c r="BQ39" s="657"/>
      <c r="BR39" s="657"/>
      <c r="BS39" s="657"/>
      <c r="BT39" s="657"/>
      <c r="BU39" s="658"/>
      <c r="BV39" s="659">
        <v>7753</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1428832</v>
      </c>
      <c r="CS39" s="689"/>
      <c r="CT39" s="689"/>
      <c r="CU39" s="689"/>
      <c r="CV39" s="689"/>
      <c r="CW39" s="689"/>
      <c r="CX39" s="689"/>
      <c r="CY39" s="690"/>
      <c r="CZ39" s="664">
        <v>8.4</v>
      </c>
      <c r="DA39" s="691"/>
      <c r="DB39" s="691"/>
      <c r="DC39" s="694"/>
      <c r="DD39" s="668">
        <v>1428832</v>
      </c>
      <c r="DE39" s="689"/>
      <c r="DF39" s="689"/>
      <c r="DG39" s="689"/>
      <c r="DH39" s="689"/>
      <c r="DI39" s="689"/>
      <c r="DJ39" s="689"/>
      <c r="DK39" s="690"/>
      <c r="DL39" s="668" t="s">
        <v>235</v>
      </c>
      <c r="DM39" s="689"/>
      <c r="DN39" s="689"/>
      <c r="DO39" s="689"/>
      <c r="DP39" s="689"/>
      <c r="DQ39" s="689"/>
      <c r="DR39" s="689"/>
      <c r="DS39" s="689"/>
      <c r="DT39" s="689"/>
      <c r="DU39" s="689"/>
      <c r="DV39" s="690"/>
      <c r="DW39" s="664" t="s">
        <v>235</v>
      </c>
      <c r="DX39" s="691"/>
      <c r="DY39" s="691"/>
      <c r="DZ39" s="691"/>
      <c r="EA39" s="691"/>
      <c r="EB39" s="691"/>
      <c r="EC39" s="692"/>
    </row>
    <row r="40" spans="2:133" ht="11.25" customHeight="1" x14ac:dyDescent="0.15">
      <c r="B40" s="656" t="s">
        <v>351</v>
      </c>
      <c r="C40" s="657"/>
      <c r="D40" s="657"/>
      <c r="E40" s="657"/>
      <c r="F40" s="657"/>
      <c r="G40" s="657"/>
      <c r="H40" s="657"/>
      <c r="I40" s="657"/>
      <c r="J40" s="657"/>
      <c r="K40" s="657"/>
      <c r="L40" s="657"/>
      <c r="M40" s="657"/>
      <c r="N40" s="657"/>
      <c r="O40" s="657"/>
      <c r="P40" s="657"/>
      <c r="Q40" s="658"/>
      <c r="R40" s="659">
        <v>100062</v>
      </c>
      <c r="S40" s="660"/>
      <c r="T40" s="660"/>
      <c r="U40" s="660"/>
      <c r="V40" s="660"/>
      <c r="W40" s="660"/>
      <c r="X40" s="660"/>
      <c r="Y40" s="661"/>
      <c r="Z40" s="662">
        <v>0.6</v>
      </c>
      <c r="AA40" s="662"/>
      <c r="AB40" s="662"/>
      <c r="AC40" s="662"/>
      <c r="AD40" s="663" t="s">
        <v>235</v>
      </c>
      <c r="AE40" s="663"/>
      <c r="AF40" s="663"/>
      <c r="AG40" s="663"/>
      <c r="AH40" s="663"/>
      <c r="AI40" s="663"/>
      <c r="AJ40" s="663"/>
      <c r="AK40" s="663"/>
      <c r="AL40" s="664" t="s">
        <v>235</v>
      </c>
      <c r="AM40" s="665"/>
      <c r="AN40" s="665"/>
      <c r="AO40" s="666"/>
      <c r="AQ40" s="725" t="s">
        <v>352</v>
      </c>
      <c r="AR40" s="726"/>
      <c r="AS40" s="726"/>
      <c r="AT40" s="726"/>
      <c r="AU40" s="726"/>
      <c r="AV40" s="726"/>
      <c r="AW40" s="726"/>
      <c r="AX40" s="726"/>
      <c r="AY40" s="727"/>
      <c r="AZ40" s="659" t="s">
        <v>242</v>
      </c>
      <c r="BA40" s="660"/>
      <c r="BB40" s="660"/>
      <c r="BC40" s="660"/>
      <c r="BD40" s="689"/>
      <c r="BE40" s="689"/>
      <c r="BF40" s="705"/>
      <c r="BG40" s="709" t="s">
        <v>353</v>
      </c>
      <c r="BH40" s="710"/>
      <c r="BI40" s="710"/>
      <c r="BJ40" s="710"/>
      <c r="BK40" s="710"/>
      <c r="BL40" s="223"/>
      <c r="BM40" s="657" t="s">
        <v>354</v>
      </c>
      <c r="BN40" s="657"/>
      <c r="BO40" s="657"/>
      <c r="BP40" s="657"/>
      <c r="BQ40" s="657"/>
      <c r="BR40" s="657"/>
      <c r="BS40" s="657"/>
      <c r="BT40" s="657"/>
      <c r="BU40" s="658"/>
      <c r="BV40" s="659">
        <v>70</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v>10000</v>
      </c>
      <c r="CS40" s="660"/>
      <c r="CT40" s="660"/>
      <c r="CU40" s="660"/>
      <c r="CV40" s="660"/>
      <c r="CW40" s="660"/>
      <c r="CX40" s="660"/>
      <c r="CY40" s="661"/>
      <c r="CZ40" s="664">
        <v>0.1</v>
      </c>
      <c r="DA40" s="691"/>
      <c r="DB40" s="691"/>
      <c r="DC40" s="694"/>
      <c r="DD40" s="668">
        <v>10000</v>
      </c>
      <c r="DE40" s="660"/>
      <c r="DF40" s="660"/>
      <c r="DG40" s="660"/>
      <c r="DH40" s="660"/>
      <c r="DI40" s="660"/>
      <c r="DJ40" s="660"/>
      <c r="DK40" s="661"/>
      <c r="DL40" s="668" t="s">
        <v>235</v>
      </c>
      <c r="DM40" s="660"/>
      <c r="DN40" s="660"/>
      <c r="DO40" s="660"/>
      <c r="DP40" s="660"/>
      <c r="DQ40" s="660"/>
      <c r="DR40" s="660"/>
      <c r="DS40" s="660"/>
      <c r="DT40" s="660"/>
      <c r="DU40" s="660"/>
      <c r="DV40" s="661"/>
      <c r="DW40" s="664" t="s">
        <v>235</v>
      </c>
      <c r="DX40" s="691"/>
      <c r="DY40" s="691"/>
      <c r="DZ40" s="691"/>
      <c r="EA40" s="691"/>
      <c r="EB40" s="691"/>
      <c r="EC40" s="692"/>
    </row>
    <row r="41" spans="2:133" ht="11.25" customHeight="1" x14ac:dyDescent="0.15">
      <c r="B41" s="680" t="s">
        <v>356</v>
      </c>
      <c r="C41" s="681"/>
      <c r="D41" s="681"/>
      <c r="E41" s="681"/>
      <c r="F41" s="681"/>
      <c r="G41" s="681"/>
      <c r="H41" s="681"/>
      <c r="I41" s="681"/>
      <c r="J41" s="681"/>
      <c r="K41" s="681"/>
      <c r="L41" s="681"/>
      <c r="M41" s="681"/>
      <c r="N41" s="681"/>
      <c r="O41" s="681"/>
      <c r="P41" s="681"/>
      <c r="Q41" s="682"/>
      <c r="R41" s="734">
        <v>17957962</v>
      </c>
      <c r="S41" s="735"/>
      <c r="T41" s="735"/>
      <c r="U41" s="735"/>
      <c r="V41" s="735"/>
      <c r="W41" s="735"/>
      <c r="X41" s="735"/>
      <c r="Y41" s="736"/>
      <c r="Z41" s="737">
        <v>100</v>
      </c>
      <c r="AA41" s="737"/>
      <c r="AB41" s="737"/>
      <c r="AC41" s="737"/>
      <c r="AD41" s="738">
        <v>7663629</v>
      </c>
      <c r="AE41" s="738"/>
      <c r="AF41" s="738"/>
      <c r="AG41" s="738"/>
      <c r="AH41" s="738"/>
      <c r="AI41" s="738"/>
      <c r="AJ41" s="738"/>
      <c r="AK41" s="738"/>
      <c r="AL41" s="739">
        <v>100</v>
      </c>
      <c r="AM41" s="719"/>
      <c r="AN41" s="719"/>
      <c r="AO41" s="740"/>
      <c r="AQ41" s="725" t="s">
        <v>357</v>
      </c>
      <c r="AR41" s="726"/>
      <c r="AS41" s="726"/>
      <c r="AT41" s="726"/>
      <c r="AU41" s="726"/>
      <c r="AV41" s="726"/>
      <c r="AW41" s="726"/>
      <c r="AX41" s="726"/>
      <c r="AY41" s="727"/>
      <c r="AZ41" s="659">
        <v>403015</v>
      </c>
      <c r="BA41" s="660"/>
      <c r="BB41" s="660"/>
      <c r="BC41" s="660"/>
      <c r="BD41" s="689"/>
      <c r="BE41" s="689"/>
      <c r="BF41" s="705"/>
      <c r="BG41" s="709"/>
      <c r="BH41" s="710"/>
      <c r="BI41" s="710"/>
      <c r="BJ41" s="710"/>
      <c r="BK41" s="710"/>
      <c r="BL41" s="223"/>
      <c r="BM41" s="657" t="s">
        <v>358</v>
      </c>
      <c r="BN41" s="657"/>
      <c r="BO41" s="657"/>
      <c r="BP41" s="657"/>
      <c r="BQ41" s="657"/>
      <c r="BR41" s="657"/>
      <c r="BS41" s="657"/>
      <c r="BT41" s="657"/>
      <c r="BU41" s="658"/>
      <c r="BV41" s="659" t="s">
        <v>242</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235</v>
      </c>
      <c r="CS41" s="689"/>
      <c r="CT41" s="689"/>
      <c r="CU41" s="689"/>
      <c r="CV41" s="689"/>
      <c r="CW41" s="689"/>
      <c r="CX41" s="689"/>
      <c r="CY41" s="690"/>
      <c r="CZ41" s="664" t="s">
        <v>242</v>
      </c>
      <c r="DA41" s="691"/>
      <c r="DB41" s="691"/>
      <c r="DC41" s="694"/>
      <c r="DD41" s="668" t="s">
        <v>242</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360</v>
      </c>
      <c r="AR42" s="742"/>
      <c r="AS42" s="742"/>
      <c r="AT42" s="742"/>
      <c r="AU42" s="742"/>
      <c r="AV42" s="742"/>
      <c r="AW42" s="742"/>
      <c r="AX42" s="742"/>
      <c r="AY42" s="743"/>
      <c r="AZ42" s="734">
        <v>675011</v>
      </c>
      <c r="BA42" s="735"/>
      <c r="BB42" s="735"/>
      <c r="BC42" s="735"/>
      <c r="BD42" s="718"/>
      <c r="BE42" s="718"/>
      <c r="BF42" s="720"/>
      <c r="BG42" s="711"/>
      <c r="BH42" s="712"/>
      <c r="BI42" s="712"/>
      <c r="BJ42" s="712"/>
      <c r="BK42" s="712"/>
      <c r="BL42" s="224"/>
      <c r="BM42" s="681" t="s">
        <v>361</v>
      </c>
      <c r="BN42" s="681"/>
      <c r="BO42" s="681"/>
      <c r="BP42" s="681"/>
      <c r="BQ42" s="681"/>
      <c r="BR42" s="681"/>
      <c r="BS42" s="681"/>
      <c r="BT42" s="681"/>
      <c r="BU42" s="682"/>
      <c r="BV42" s="734">
        <v>334</v>
      </c>
      <c r="BW42" s="735"/>
      <c r="BX42" s="735"/>
      <c r="BY42" s="735"/>
      <c r="BZ42" s="735"/>
      <c r="CA42" s="735"/>
      <c r="CB42" s="744"/>
      <c r="CD42" s="656" t="s">
        <v>362</v>
      </c>
      <c r="CE42" s="657"/>
      <c r="CF42" s="657"/>
      <c r="CG42" s="657"/>
      <c r="CH42" s="657"/>
      <c r="CI42" s="657"/>
      <c r="CJ42" s="657"/>
      <c r="CK42" s="657"/>
      <c r="CL42" s="657"/>
      <c r="CM42" s="657"/>
      <c r="CN42" s="657"/>
      <c r="CO42" s="657"/>
      <c r="CP42" s="657"/>
      <c r="CQ42" s="658"/>
      <c r="CR42" s="659">
        <v>1404909</v>
      </c>
      <c r="CS42" s="689"/>
      <c r="CT42" s="689"/>
      <c r="CU42" s="689"/>
      <c r="CV42" s="689"/>
      <c r="CW42" s="689"/>
      <c r="CX42" s="689"/>
      <c r="CY42" s="690"/>
      <c r="CZ42" s="664">
        <v>8.1999999999999993</v>
      </c>
      <c r="DA42" s="691"/>
      <c r="DB42" s="691"/>
      <c r="DC42" s="694"/>
      <c r="DD42" s="668">
        <v>126115</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363</v>
      </c>
      <c r="CD43" s="656" t="s">
        <v>364</v>
      </c>
      <c r="CE43" s="657"/>
      <c r="CF43" s="657"/>
      <c r="CG43" s="657"/>
      <c r="CH43" s="657"/>
      <c r="CI43" s="657"/>
      <c r="CJ43" s="657"/>
      <c r="CK43" s="657"/>
      <c r="CL43" s="657"/>
      <c r="CM43" s="657"/>
      <c r="CN43" s="657"/>
      <c r="CO43" s="657"/>
      <c r="CP43" s="657"/>
      <c r="CQ43" s="658"/>
      <c r="CR43" s="659" t="s">
        <v>242</v>
      </c>
      <c r="CS43" s="689"/>
      <c r="CT43" s="689"/>
      <c r="CU43" s="689"/>
      <c r="CV43" s="689"/>
      <c r="CW43" s="689"/>
      <c r="CX43" s="689"/>
      <c r="CY43" s="690"/>
      <c r="CZ43" s="664" t="s">
        <v>235</v>
      </c>
      <c r="DA43" s="691"/>
      <c r="DB43" s="691"/>
      <c r="DC43" s="694"/>
      <c r="DD43" s="668" t="s">
        <v>242</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312</v>
      </c>
      <c r="CE44" s="698"/>
      <c r="CF44" s="656" t="s">
        <v>366</v>
      </c>
      <c r="CG44" s="657"/>
      <c r="CH44" s="657"/>
      <c r="CI44" s="657"/>
      <c r="CJ44" s="657"/>
      <c r="CK44" s="657"/>
      <c r="CL44" s="657"/>
      <c r="CM44" s="657"/>
      <c r="CN44" s="657"/>
      <c r="CO44" s="657"/>
      <c r="CP44" s="657"/>
      <c r="CQ44" s="658"/>
      <c r="CR44" s="659">
        <v>1353565</v>
      </c>
      <c r="CS44" s="660"/>
      <c r="CT44" s="660"/>
      <c r="CU44" s="660"/>
      <c r="CV44" s="660"/>
      <c r="CW44" s="660"/>
      <c r="CX44" s="660"/>
      <c r="CY44" s="661"/>
      <c r="CZ44" s="664">
        <v>7.9</v>
      </c>
      <c r="DA44" s="665"/>
      <c r="DB44" s="665"/>
      <c r="DC44" s="671"/>
      <c r="DD44" s="668">
        <v>120912</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368</v>
      </c>
      <c r="CG45" s="657"/>
      <c r="CH45" s="657"/>
      <c r="CI45" s="657"/>
      <c r="CJ45" s="657"/>
      <c r="CK45" s="657"/>
      <c r="CL45" s="657"/>
      <c r="CM45" s="657"/>
      <c r="CN45" s="657"/>
      <c r="CO45" s="657"/>
      <c r="CP45" s="657"/>
      <c r="CQ45" s="658"/>
      <c r="CR45" s="659">
        <v>1212041</v>
      </c>
      <c r="CS45" s="689"/>
      <c r="CT45" s="689"/>
      <c r="CU45" s="689"/>
      <c r="CV45" s="689"/>
      <c r="CW45" s="689"/>
      <c r="CX45" s="689"/>
      <c r="CY45" s="690"/>
      <c r="CZ45" s="664">
        <v>7.1</v>
      </c>
      <c r="DA45" s="691"/>
      <c r="DB45" s="691"/>
      <c r="DC45" s="694"/>
      <c r="DD45" s="668">
        <v>39342</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369</v>
      </c>
      <c r="CG46" s="657"/>
      <c r="CH46" s="657"/>
      <c r="CI46" s="657"/>
      <c r="CJ46" s="657"/>
      <c r="CK46" s="657"/>
      <c r="CL46" s="657"/>
      <c r="CM46" s="657"/>
      <c r="CN46" s="657"/>
      <c r="CO46" s="657"/>
      <c r="CP46" s="657"/>
      <c r="CQ46" s="658"/>
      <c r="CR46" s="659">
        <v>141524</v>
      </c>
      <c r="CS46" s="660"/>
      <c r="CT46" s="660"/>
      <c r="CU46" s="660"/>
      <c r="CV46" s="660"/>
      <c r="CW46" s="660"/>
      <c r="CX46" s="660"/>
      <c r="CY46" s="661"/>
      <c r="CZ46" s="664">
        <v>0.8</v>
      </c>
      <c r="DA46" s="665"/>
      <c r="DB46" s="665"/>
      <c r="DC46" s="671"/>
      <c r="DD46" s="668">
        <v>81570</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370</v>
      </c>
      <c r="CG47" s="657"/>
      <c r="CH47" s="657"/>
      <c r="CI47" s="657"/>
      <c r="CJ47" s="657"/>
      <c r="CK47" s="657"/>
      <c r="CL47" s="657"/>
      <c r="CM47" s="657"/>
      <c r="CN47" s="657"/>
      <c r="CO47" s="657"/>
      <c r="CP47" s="657"/>
      <c r="CQ47" s="658"/>
      <c r="CR47" s="659">
        <v>51344</v>
      </c>
      <c r="CS47" s="689"/>
      <c r="CT47" s="689"/>
      <c r="CU47" s="689"/>
      <c r="CV47" s="689"/>
      <c r="CW47" s="689"/>
      <c r="CX47" s="689"/>
      <c r="CY47" s="690"/>
      <c r="CZ47" s="664">
        <v>0.3</v>
      </c>
      <c r="DA47" s="691"/>
      <c r="DB47" s="691"/>
      <c r="DC47" s="694"/>
      <c r="DD47" s="668">
        <v>5203</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371</v>
      </c>
      <c r="CG48" s="657"/>
      <c r="CH48" s="657"/>
      <c r="CI48" s="657"/>
      <c r="CJ48" s="657"/>
      <c r="CK48" s="657"/>
      <c r="CL48" s="657"/>
      <c r="CM48" s="657"/>
      <c r="CN48" s="657"/>
      <c r="CO48" s="657"/>
      <c r="CP48" s="657"/>
      <c r="CQ48" s="658"/>
      <c r="CR48" s="659" t="s">
        <v>242</v>
      </c>
      <c r="CS48" s="660"/>
      <c r="CT48" s="660"/>
      <c r="CU48" s="660"/>
      <c r="CV48" s="660"/>
      <c r="CW48" s="660"/>
      <c r="CX48" s="660"/>
      <c r="CY48" s="661"/>
      <c r="CZ48" s="664" t="s">
        <v>242</v>
      </c>
      <c r="DA48" s="665"/>
      <c r="DB48" s="665"/>
      <c r="DC48" s="671"/>
      <c r="DD48" s="668" t="s">
        <v>242</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372</v>
      </c>
      <c r="CE49" s="681"/>
      <c r="CF49" s="681"/>
      <c r="CG49" s="681"/>
      <c r="CH49" s="681"/>
      <c r="CI49" s="681"/>
      <c r="CJ49" s="681"/>
      <c r="CK49" s="681"/>
      <c r="CL49" s="681"/>
      <c r="CM49" s="681"/>
      <c r="CN49" s="681"/>
      <c r="CO49" s="681"/>
      <c r="CP49" s="681"/>
      <c r="CQ49" s="682"/>
      <c r="CR49" s="734">
        <v>17075261</v>
      </c>
      <c r="CS49" s="718"/>
      <c r="CT49" s="718"/>
      <c r="CU49" s="718"/>
      <c r="CV49" s="718"/>
      <c r="CW49" s="718"/>
      <c r="CX49" s="718"/>
      <c r="CY49" s="747"/>
      <c r="CZ49" s="739">
        <v>100</v>
      </c>
      <c r="DA49" s="748"/>
      <c r="DB49" s="748"/>
      <c r="DC49" s="749"/>
      <c r="DD49" s="750">
        <v>10255642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GwY7UPFj3sFUXEF+aMTe7xrQIBbziSSY+cT9d1XbLPFxfTsfmCkP/knTBRowKx3JJLdYKqnjPqZTJ1ds4mJ5Q==" saltValue="i810uUR+Wrxu8L61BkT7S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37" sqref="AP37:AT37"/>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395</v>
      </c>
      <c r="C7" s="786"/>
      <c r="D7" s="786"/>
      <c r="E7" s="786"/>
      <c r="F7" s="786"/>
      <c r="G7" s="786"/>
      <c r="H7" s="786"/>
      <c r="I7" s="786"/>
      <c r="J7" s="786"/>
      <c r="K7" s="786"/>
      <c r="L7" s="786"/>
      <c r="M7" s="786"/>
      <c r="N7" s="786"/>
      <c r="O7" s="786"/>
      <c r="P7" s="787"/>
      <c r="Q7" s="788">
        <v>17958</v>
      </c>
      <c r="R7" s="789"/>
      <c r="S7" s="789"/>
      <c r="T7" s="789"/>
      <c r="U7" s="789"/>
      <c r="V7" s="789">
        <v>17076</v>
      </c>
      <c r="W7" s="789"/>
      <c r="X7" s="789"/>
      <c r="Y7" s="789"/>
      <c r="Z7" s="789"/>
      <c r="AA7" s="789">
        <v>882</v>
      </c>
      <c r="AB7" s="789"/>
      <c r="AC7" s="789"/>
      <c r="AD7" s="789"/>
      <c r="AE7" s="790"/>
      <c r="AF7" s="791">
        <v>825</v>
      </c>
      <c r="AG7" s="792"/>
      <c r="AH7" s="792"/>
      <c r="AI7" s="792"/>
      <c r="AJ7" s="793"/>
      <c r="AK7" s="794">
        <v>831</v>
      </c>
      <c r="AL7" s="795"/>
      <c r="AM7" s="795"/>
      <c r="AN7" s="795"/>
      <c r="AO7" s="795"/>
      <c r="AP7" s="795">
        <v>12057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396</v>
      </c>
      <c r="C8" s="817"/>
      <c r="D8" s="817"/>
      <c r="E8" s="817"/>
      <c r="F8" s="817"/>
      <c r="G8" s="817"/>
      <c r="H8" s="817"/>
      <c r="I8" s="817"/>
      <c r="J8" s="817"/>
      <c r="K8" s="817"/>
      <c r="L8" s="817"/>
      <c r="M8" s="817"/>
      <c r="N8" s="817"/>
      <c r="O8" s="817"/>
      <c r="P8" s="818"/>
      <c r="Q8" s="819">
        <v>549</v>
      </c>
      <c r="R8" s="820"/>
      <c r="S8" s="820"/>
      <c r="T8" s="820"/>
      <c r="U8" s="820"/>
      <c r="V8" s="820">
        <v>540</v>
      </c>
      <c r="W8" s="820"/>
      <c r="X8" s="820"/>
      <c r="Y8" s="820"/>
      <c r="Z8" s="820"/>
      <c r="AA8" s="820">
        <v>9</v>
      </c>
      <c r="AB8" s="820"/>
      <c r="AC8" s="820"/>
      <c r="AD8" s="820"/>
      <c r="AE8" s="821"/>
      <c r="AF8" s="822">
        <v>0</v>
      </c>
      <c r="AG8" s="823"/>
      <c r="AH8" s="823"/>
      <c r="AI8" s="823"/>
      <c r="AJ8" s="824"/>
      <c r="AK8" s="805">
        <v>368</v>
      </c>
      <c r="AL8" s="806"/>
      <c r="AM8" s="806"/>
      <c r="AN8" s="806"/>
      <c r="AO8" s="806"/>
      <c r="AP8" s="806">
        <v>276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398</v>
      </c>
      <c r="B23" s="825" t="s">
        <v>399</v>
      </c>
      <c r="C23" s="826"/>
      <c r="D23" s="826"/>
      <c r="E23" s="826"/>
      <c r="F23" s="826"/>
      <c r="G23" s="826"/>
      <c r="H23" s="826"/>
      <c r="I23" s="826"/>
      <c r="J23" s="826"/>
      <c r="K23" s="826"/>
      <c r="L23" s="826"/>
      <c r="M23" s="826"/>
      <c r="N23" s="826"/>
      <c r="O23" s="826"/>
      <c r="P23" s="827"/>
      <c r="Q23" s="828">
        <v>18507</v>
      </c>
      <c r="R23" s="829"/>
      <c r="S23" s="829"/>
      <c r="T23" s="829"/>
      <c r="U23" s="829"/>
      <c r="V23" s="829">
        <v>17616</v>
      </c>
      <c r="W23" s="829"/>
      <c r="X23" s="829"/>
      <c r="Y23" s="829"/>
      <c r="Z23" s="829"/>
      <c r="AA23" s="829">
        <v>890</v>
      </c>
      <c r="AB23" s="829"/>
      <c r="AC23" s="829"/>
      <c r="AD23" s="829"/>
      <c r="AE23" s="830"/>
      <c r="AF23" s="831">
        <v>826</v>
      </c>
      <c r="AG23" s="829"/>
      <c r="AH23" s="829"/>
      <c r="AI23" s="829"/>
      <c r="AJ23" s="832"/>
      <c r="AK23" s="833"/>
      <c r="AL23" s="834"/>
      <c r="AM23" s="834"/>
      <c r="AN23" s="834"/>
      <c r="AO23" s="834"/>
      <c r="AP23" s="829">
        <v>12333</v>
      </c>
      <c r="AQ23" s="829"/>
      <c r="AR23" s="829"/>
      <c r="AS23" s="829"/>
      <c r="AT23" s="829"/>
      <c r="AU23" s="845"/>
      <c r="AV23" s="845"/>
      <c r="AW23" s="845"/>
      <c r="AX23" s="845"/>
      <c r="AY23" s="846"/>
      <c r="AZ23" s="847" t="s">
        <v>400</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401</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402</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378</v>
      </c>
      <c r="B26" s="764"/>
      <c r="C26" s="764"/>
      <c r="D26" s="764"/>
      <c r="E26" s="764"/>
      <c r="F26" s="764"/>
      <c r="G26" s="764"/>
      <c r="H26" s="764"/>
      <c r="I26" s="764"/>
      <c r="J26" s="764"/>
      <c r="K26" s="764"/>
      <c r="L26" s="764"/>
      <c r="M26" s="764"/>
      <c r="N26" s="764"/>
      <c r="O26" s="764"/>
      <c r="P26" s="765"/>
      <c r="Q26" s="769" t="s">
        <v>403</v>
      </c>
      <c r="R26" s="770"/>
      <c r="S26" s="770"/>
      <c r="T26" s="770"/>
      <c r="U26" s="771"/>
      <c r="V26" s="769" t="s">
        <v>404</v>
      </c>
      <c r="W26" s="770"/>
      <c r="X26" s="770"/>
      <c r="Y26" s="770"/>
      <c r="Z26" s="771"/>
      <c r="AA26" s="769" t="s">
        <v>405</v>
      </c>
      <c r="AB26" s="770"/>
      <c r="AC26" s="770"/>
      <c r="AD26" s="770"/>
      <c r="AE26" s="770"/>
      <c r="AF26" s="850" t="s">
        <v>406</v>
      </c>
      <c r="AG26" s="851"/>
      <c r="AH26" s="851"/>
      <c r="AI26" s="851"/>
      <c r="AJ26" s="852"/>
      <c r="AK26" s="770" t="s">
        <v>407</v>
      </c>
      <c r="AL26" s="770"/>
      <c r="AM26" s="770"/>
      <c r="AN26" s="770"/>
      <c r="AO26" s="771"/>
      <c r="AP26" s="769" t="s">
        <v>408</v>
      </c>
      <c r="AQ26" s="770"/>
      <c r="AR26" s="770"/>
      <c r="AS26" s="770"/>
      <c r="AT26" s="771"/>
      <c r="AU26" s="769" t="s">
        <v>409</v>
      </c>
      <c r="AV26" s="770"/>
      <c r="AW26" s="770"/>
      <c r="AX26" s="770"/>
      <c r="AY26" s="771"/>
      <c r="AZ26" s="769" t="s">
        <v>410</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411</v>
      </c>
      <c r="C28" s="786"/>
      <c r="D28" s="786"/>
      <c r="E28" s="786"/>
      <c r="F28" s="786"/>
      <c r="G28" s="786"/>
      <c r="H28" s="786"/>
      <c r="I28" s="786"/>
      <c r="J28" s="786"/>
      <c r="K28" s="786"/>
      <c r="L28" s="786"/>
      <c r="M28" s="786"/>
      <c r="N28" s="786"/>
      <c r="O28" s="786"/>
      <c r="P28" s="787"/>
      <c r="Q28" s="858">
        <v>3775</v>
      </c>
      <c r="R28" s="859"/>
      <c r="S28" s="859"/>
      <c r="T28" s="859"/>
      <c r="U28" s="859"/>
      <c r="V28" s="859">
        <v>3784</v>
      </c>
      <c r="W28" s="859"/>
      <c r="X28" s="859"/>
      <c r="Y28" s="859"/>
      <c r="Z28" s="859"/>
      <c r="AA28" s="859">
        <v>-9</v>
      </c>
      <c r="AB28" s="859"/>
      <c r="AC28" s="859"/>
      <c r="AD28" s="859"/>
      <c r="AE28" s="860"/>
      <c r="AF28" s="861">
        <v>-9</v>
      </c>
      <c r="AG28" s="859"/>
      <c r="AH28" s="859"/>
      <c r="AI28" s="859"/>
      <c r="AJ28" s="862"/>
      <c r="AK28" s="863">
        <v>403</v>
      </c>
      <c r="AL28" s="864"/>
      <c r="AM28" s="864"/>
      <c r="AN28" s="864"/>
      <c r="AO28" s="864"/>
      <c r="AP28" s="864">
        <v>0</v>
      </c>
      <c r="AQ28" s="864"/>
      <c r="AR28" s="864"/>
      <c r="AS28" s="864"/>
      <c r="AT28" s="864"/>
      <c r="AU28" s="864">
        <v>0</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412</v>
      </c>
      <c r="C29" s="817"/>
      <c r="D29" s="817"/>
      <c r="E29" s="817"/>
      <c r="F29" s="817"/>
      <c r="G29" s="817"/>
      <c r="H29" s="817"/>
      <c r="I29" s="817"/>
      <c r="J29" s="817"/>
      <c r="K29" s="817"/>
      <c r="L29" s="817"/>
      <c r="M29" s="817"/>
      <c r="N29" s="817"/>
      <c r="O29" s="817"/>
      <c r="P29" s="818"/>
      <c r="Q29" s="819">
        <v>246</v>
      </c>
      <c r="R29" s="820"/>
      <c r="S29" s="820"/>
      <c r="T29" s="820"/>
      <c r="U29" s="820"/>
      <c r="V29" s="820">
        <v>245</v>
      </c>
      <c r="W29" s="820"/>
      <c r="X29" s="820"/>
      <c r="Y29" s="820"/>
      <c r="Z29" s="820"/>
      <c r="AA29" s="820">
        <v>1</v>
      </c>
      <c r="AB29" s="820"/>
      <c r="AC29" s="820"/>
      <c r="AD29" s="820"/>
      <c r="AE29" s="821"/>
      <c r="AF29" s="822">
        <v>1</v>
      </c>
      <c r="AG29" s="823"/>
      <c r="AH29" s="823"/>
      <c r="AI29" s="823"/>
      <c r="AJ29" s="824"/>
      <c r="AK29" s="870">
        <v>75</v>
      </c>
      <c r="AL29" s="866"/>
      <c r="AM29" s="866"/>
      <c r="AN29" s="866"/>
      <c r="AO29" s="866"/>
      <c r="AP29" s="866">
        <v>0</v>
      </c>
      <c r="AQ29" s="866"/>
      <c r="AR29" s="866"/>
      <c r="AS29" s="866"/>
      <c r="AT29" s="866"/>
      <c r="AU29" s="866">
        <v>0</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413</v>
      </c>
      <c r="C30" s="817"/>
      <c r="D30" s="817"/>
      <c r="E30" s="817"/>
      <c r="F30" s="817"/>
      <c r="G30" s="817"/>
      <c r="H30" s="817"/>
      <c r="I30" s="817"/>
      <c r="J30" s="817"/>
      <c r="K30" s="817"/>
      <c r="L30" s="817"/>
      <c r="M30" s="817"/>
      <c r="N30" s="817"/>
      <c r="O30" s="817"/>
      <c r="P30" s="818"/>
      <c r="Q30" s="819">
        <v>94</v>
      </c>
      <c r="R30" s="820"/>
      <c r="S30" s="820"/>
      <c r="T30" s="820"/>
      <c r="U30" s="820"/>
      <c r="V30" s="820">
        <v>91</v>
      </c>
      <c r="W30" s="820"/>
      <c r="X30" s="820"/>
      <c r="Y30" s="820"/>
      <c r="Z30" s="820"/>
      <c r="AA30" s="820">
        <v>3</v>
      </c>
      <c r="AB30" s="820"/>
      <c r="AC30" s="820"/>
      <c r="AD30" s="820"/>
      <c r="AE30" s="821"/>
      <c r="AF30" s="822">
        <v>3</v>
      </c>
      <c r="AG30" s="823"/>
      <c r="AH30" s="823"/>
      <c r="AI30" s="823"/>
      <c r="AJ30" s="824"/>
      <c r="AK30" s="870">
        <v>46</v>
      </c>
      <c r="AL30" s="866"/>
      <c r="AM30" s="866"/>
      <c r="AN30" s="866"/>
      <c r="AO30" s="866"/>
      <c r="AP30" s="866">
        <v>350</v>
      </c>
      <c r="AQ30" s="866"/>
      <c r="AR30" s="866"/>
      <c r="AS30" s="866"/>
      <c r="AT30" s="866"/>
      <c r="AU30" s="866">
        <v>350</v>
      </c>
      <c r="AV30" s="866"/>
      <c r="AW30" s="866"/>
      <c r="AX30" s="866"/>
      <c r="AY30" s="866"/>
      <c r="AZ30" s="867"/>
      <c r="BA30" s="867"/>
      <c r="BB30" s="867"/>
      <c r="BC30" s="867"/>
      <c r="BD30" s="867"/>
      <c r="BE30" s="868" t="s">
        <v>414</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c r="C31" s="817"/>
      <c r="D31" s="817"/>
      <c r="E31" s="817"/>
      <c r="F31" s="817"/>
      <c r="G31" s="817"/>
      <c r="H31" s="817"/>
      <c r="I31" s="817"/>
      <c r="J31" s="817"/>
      <c r="K31" s="817"/>
      <c r="L31" s="817"/>
      <c r="M31" s="817"/>
      <c r="N31" s="817"/>
      <c r="O31" s="817"/>
      <c r="P31" s="818"/>
      <c r="Q31" s="819"/>
      <c r="R31" s="820"/>
      <c r="S31" s="820"/>
      <c r="T31" s="820"/>
      <c r="U31" s="820"/>
      <c r="V31" s="820"/>
      <c r="W31" s="820"/>
      <c r="X31" s="820"/>
      <c r="Y31" s="820"/>
      <c r="Z31" s="820"/>
      <c r="AA31" s="820"/>
      <c r="AB31" s="820"/>
      <c r="AC31" s="820"/>
      <c r="AD31" s="820"/>
      <c r="AE31" s="821"/>
      <c r="AF31" s="822"/>
      <c r="AG31" s="823"/>
      <c r="AH31" s="823"/>
      <c r="AI31" s="823"/>
      <c r="AJ31" s="824"/>
      <c r="AK31" s="870"/>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c r="C32" s="817"/>
      <c r="D32" s="817"/>
      <c r="E32" s="817"/>
      <c r="F32" s="817"/>
      <c r="G32" s="817"/>
      <c r="H32" s="817"/>
      <c r="I32" s="817"/>
      <c r="J32" s="817"/>
      <c r="K32" s="817"/>
      <c r="L32" s="817"/>
      <c r="M32" s="817"/>
      <c r="N32" s="817"/>
      <c r="O32" s="817"/>
      <c r="P32" s="818"/>
      <c r="Q32" s="819"/>
      <c r="R32" s="820"/>
      <c r="S32" s="820"/>
      <c r="T32" s="820"/>
      <c r="U32" s="820"/>
      <c r="V32" s="820"/>
      <c r="W32" s="820"/>
      <c r="X32" s="820"/>
      <c r="Y32" s="820"/>
      <c r="Z32" s="820"/>
      <c r="AA32" s="820"/>
      <c r="AB32" s="820"/>
      <c r="AC32" s="820"/>
      <c r="AD32" s="820"/>
      <c r="AE32" s="821"/>
      <c r="AF32" s="822"/>
      <c r="AG32" s="823"/>
      <c r="AH32" s="823"/>
      <c r="AI32" s="823"/>
      <c r="AJ32" s="824"/>
      <c r="AK32" s="870"/>
      <c r="AL32" s="866"/>
      <c r="AM32" s="866"/>
      <c r="AN32" s="866"/>
      <c r="AO32" s="866"/>
      <c r="AP32" s="866"/>
      <c r="AQ32" s="866"/>
      <c r="AR32" s="866"/>
      <c r="AS32" s="866"/>
      <c r="AT32" s="866"/>
      <c r="AU32" s="866"/>
      <c r="AV32" s="866"/>
      <c r="AW32" s="866"/>
      <c r="AX32" s="866"/>
      <c r="AY32" s="866"/>
      <c r="AZ32" s="867"/>
      <c r="BA32" s="867"/>
      <c r="BB32" s="867"/>
      <c r="BC32" s="867"/>
      <c r="BD32" s="867"/>
      <c r="BE32" s="868"/>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398</v>
      </c>
      <c r="B63" s="825" t="s">
        <v>416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-5</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400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420</v>
      </c>
      <c r="W66" s="770"/>
      <c r="X66" s="770"/>
      <c r="Y66" s="770"/>
      <c r="Z66" s="771"/>
      <c r="AA66" s="769" t="s">
        <v>421</v>
      </c>
      <c r="AB66" s="770"/>
      <c r="AC66" s="770"/>
      <c r="AD66" s="770"/>
      <c r="AE66" s="771"/>
      <c r="AF66" s="890" t="s">
        <v>422</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c r="C68" s="906"/>
      <c r="D68" s="906"/>
      <c r="E68" s="906"/>
      <c r="F68" s="906"/>
      <c r="G68" s="906"/>
      <c r="H68" s="906"/>
      <c r="I68" s="906"/>
      <c r="J68" s="906"/>
      <c r="K68" s="906"/>
      <c r="L68" s="906"/>
      <c r="M68" s="906"/>
      <c r="N68" s="906"/>
      <c r="O68" s="906"/>
      <c r="P68" s="907"/>
      <c r="Q68" s="908"/>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c r="AO68" s="902"/>
      <c r="AP68" s="902"/>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c r="C69" s="910"/>
      <c r="D69" s="910"/>
      <c r="E69" s="910"/>
      <c r="F69" s="910"/>
      <c r="G69" s="910"/>
      <c r="H69" s="910"/>
      <c r="I69" s="910"/>
      <c r="J69" s="910"/>
      <c r="K69" s="910"/>
      <c r="L69" s="910"/>
      <c r="M69" s="910"/>
      <c r="N69" s="910"/>
      <c r="O69" s="910"/>
      <c r="P69" s="911"/>
      <c r="Q69" s="912"/>
      <c r="R69" s="866"/>
      <c r="S69" s="866"/>
      <c r="T69" s="866"/>
      <c r="U69" s="866"/>
      <c r="V69" s="866"/>
      <c r="W69" s="866"/>
      <c r="X69" s="866"/>
      <c r="Y69" s="866"/>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c r="C70" s="910"/>
      <c r="D70" s="910"/>
      <c r="E70" s="910"/>
      <c r="F70" s="910"/>
      <c r="G70" s="910"/>
      <c r="H70" s="910"/>
      <c r="I70" s="910"/>
      <c r="J70" s="910"/>
      <c r="K70" s="910"/>
      <c r="L70" s="910"/>
      <c r="M70" s="910"/>
      <c r="N70" s="910"/>
      <c r="O70" s="910"/>
      <c r="P70" s="911"/>
      <c r="Q70" s="912"/>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398</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315</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315</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315</v>
      </c>
      <c r="DR109" s="929"/>
      <c r="DS109" s="929"/>
      <c r="DT109" s="929"/>
      <c r="DU109" s="930"/>
      <c r="DV109" s="928" t="s">
        <v>437</v>
      </c>
      <c r="DW109" s="929"/>
      <c r="DX109" s="929"/>
      <c r="DY109" s="929"/>
      <c r="DZ109" s="931"/>
    </row>
    <row r="110" spans="1:131" s="230" customFormat="1" ht="26.25" customHeight="1" x14ac:dyDescent="0.15">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1353214</v>
      </c>
      <c r="AB110" s="936"/>
      <c r="AC110" s="936"/>
      <c r="AD110" s="936"/>
      <c r="AE110" s="937"/>
      <c r="AF110" s="938">
        <v>1356892</v>
      </c>
      <c r="AG110" s="936"/>
      <c r="AH110" s="936"/>
      <c r="AI110" s="936"/>
      <c r="AJ110" s="937"/>
      <c r="AK110" s="938">
        <v>1338928</v>
      </c>
      <c r="AL110" s="936"/>
      <c r="AM110" s="936"/>
      <c r="AN110" s="936"/>
      <c r="AO110" s="937"/>
      <c r="AP110" s="939">
        <v>19.8</v>
      </c>
      <c r="AQ110" s="940"/>
      <c r="AR110" s="940"/>
      <c r="AS110" s="940"/>
      <c r="AT110" s="941"/>
      <c r="AU110" s="942" t="s">
        <v>77</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13558051</v>
      </c>
      <c r="BR110" s="967"/>
      <c r="BS110" s="967"/>
      <c r="BT110" s="967"/>
      <c r="BU110" s="967"/>
      <c r="BV110" s="967">
        <v>13376645</v>
      </c>
      <c r="BW110" s="967"/>
      <c r="BX110" s="967"/>
      <c r="BY110" s="967"/>
      <c r="BZ110" s="967"/>
      <c r="CA110" s="967">
        <v>12333008</v>
      </c>
      <c r="CB110" s="967"/>
      <c r="CC110" s="967"/>
      <c r="CD110" s="967"/>
      <c r="CE110" s="967"/>
      <c r="CF110" s="980">
        <v>182.5</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443</v>
      </c>
      <c r="DH110" s="967"/>
      <c r="DI110" s="967"/>
      <c r="DJ110" s="967"/>
      <c r="DK110" s="967"/>
      <c r="DL110" s="967" t="s">
        <v>444</v>
      </c>
      <c r="DM110" s="967"/>
      <c r="DN110" s="967"/>
      <c r="DO110" s="967"/>
      <c r="DP110" s="967"/>
      <c r="DQ110" s="967" t="s">
        <v>443</v>
      </c>
      <c r="DR110" s="967"/>
      <c r="DS110" s="967"/>
      <c r="DT110" s="967"/>
      <c r="DU110" s="967"/>
      <c r="DV110" s="968" t="s">
        <v>444</v>
      </c>
      <c r="DW110" s="968"/>
      <c r="DX110" s="968"/>
      <c r="DY110" s="968"/>
      <c r="DZ110" s="969"/>
    </row>
    <row r="111" spans="1:131" s="230" customFormat="1" ht="26.25" customHeight="1" x14ac:dyDescent="0.15">
      <c r="A111" s="970" t="s">
        <v>445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443</v>
      </c>
      <c r="AB111" s="974"/>
      <c r="AC111" s="974"/>
      <c r="AD111" s="974"/>
      <c r="AE111" s="975"/>
      <c r="AF111" s="976" t="s">
        <v>443</v>
      </c>
      <c r="AG111" s="974"/>
      <c r="AH111" s="974"/>
      <c r="AI111" s="974"/>
      <c r="AJ111" s="975"/>
      <c r="AK111" s="976" t="s">
        <v>446</v>
      </c>
      <c r="AL111" s="974"/>
      <c r="AM111" s="974"/>
      <c r="AN111" s="974"/>
      <c r="AO111" s="975"/>
      <c r="AP111" s="977" t="s">
        <v>447</v>
      </c>
      <c r="AQ111" s="978"/>
      <c r="AR111" s="978"/>
      <c r="AS111" s="978"/>
      <c r="AT111" s="979"/>
      <c r="AU111" s="944"/>
      <c r="AV111" s="945"/>
      <c r="AW111" s="945"/>
      <c r="AX111" s="945"/>
      <c r="AY111" s="945"/>
      <c r="AZ111" s="958" t="s">
        <v>448</v>
      </c>
      <c r="BA111" s="959"/>
      <c r="BB111" s="959"/>
      <c r="BC111" s="959"/>
      <c r="BD111" s="959"/>
      <c r="BE111" s="959"/>
      <c r="BF111" s="959"/>
      <c r="BG111" s="959"/>
      <c r="BH111" s="959"/>
      <c r="BI111" s="959"/>
      <c r="BJ111" s="959"/>
      <c r="BK111" s="959"/>
      <c r="BL111" s="959"/>
      <c r="BM111" s="959"/>
      <c r="BN111" s="959"/>
      <c r="BO111" s="959"/>
      <c r="BP111" s="960"/>
      <c r="BQ111" s="961" t="s">
        <v>444</v>
      </c>
      <c r="BR111" s="962"/>
      <c r="BS111" s="962"/>
      <c r="BT111" s="962"/>
      <c r="BU111" s="962"/>
      <c r="BV111" s="962" t="s">
        <v>444</v>
      </c>
      <c r="BW111" s="962"/>
      <c r="BX111" s="962"/>
      <c r="BY111" s="962"/>
      <c r="BZ111" s="962"/>
      <c r="CA111" s="962" t="s">
        <v>449</v>
      </c>
      <c r="CB111" s="962"/>
      <c r="CC111" s="962"/>
      <c r="CD111" s="962"/>
      <c r="CE111" s="962"/>
      <c r="CF111" s="956" t="s">
        <v>443</v>
      </c>
      <c r="CG111" s="957"/>
      <c r="CH111" s="957"/>
      <c r="CI111" s="957"/>
      <c r="CJ111" s="957"/>
      <c r="CK111" s="984"/>
      <c r="CL111" s="985"/>
      <c r="CM111" s="958" t="s">
        <v>450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446</v>
      </c>
      <c r="DM111" s="962"/>
      <c r="DN111" s="962"/>
      <c r="DO111" s="962"/>
      <c r="DP111" s="962"/>
      <c r="DQ111" s="962" t="s">
        <v>443</v>
      </c>
      <c r="DR111" s="962"/>
      <c r="DS111" s="962"/>
      <c r="DT111" s="962"/>
      <c r="DU111" s="962"/>
      <c r="DV111" s="963" t="s">
        <v>443</v>
      </c>
      <c r="DW111" s="963"/>
      <c r="DX111" s="963"/>
      <c r="DY111" s="963"/>
      <c r="DZ111" s="964"/>
    </row>
    <row r="112" spans="1:131" s="230" customFormat="1" ht="26.25" customHeight="1" x14ac:dyDescent="0.15">
      <c r="A112" s="988" t="s">
        <v>451</v>
      </c>
      <c r="B112" s="989"/>
      <c r="C112" s="959" t="s">
        <v>452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453</v>
      </c>
      <c r="AB112" s="995"/>
      <c r="AC112" s="995"/>
      <c r="AD112" s="995"/>
      <c r="AE112" s="996"/>
      <c r="AF112" s="997" t="s">
        <v>446</v>
      </c>
      <c r="AG112" s="995"/>
      <c r="AH112" s="995"/>
      <c r="AI112" s="995"/>
      <c r="AJ112" s="996"/>
      <c r="AK112" s="997" t="s">
        <v>443</v>
      </c>
      <c r="AL112" s="995"/>
      <c r="AM112" s="995"/>
      <c r="AN112" s="995"/>
      <c r="AO112" s="996"/>
      <c r="AP112" s="998" t="s">
        <v>444</v>
      </c>
      <c r="AQ112" s="999"/>
      <c r="AR112" s="999"/>
      <c r="AS112" s="999"/>
      <c r="AT112" s="1000"/>
      <c r="AU112" s="944"/>
      <c r="AV112" s="945"/>
      <c r="AW112" s="945"/>
      <c r="AX112" s="945"/>
      <c r="AY112" s="945"/>
      <c r="AZ112" s="958" t="s">
        <v>454</v>
      </c>
      <c r="BA112" s="959"/>
      <c r="BB112" s="959"/>
      <c r="BC112" s="959"/>
      <c r="BD112" s="959"/>
      <c r="BE112" s="959"/>
      <c r="BF112" s="959"/>
      <c r="BG112" s="959"/>
      <c r="BH112" s="959"/>
      <c r="BI112" s="959"/>
      <c r="BJ112" s="959"/>
      <c r="BK112" s="959"/>
      <c r="BL112" s="959"/>
      <c r="BM112" s="959"/>
      <c r="BN112" s="959"/>
      <c r="BO112" s="959"/>
      <c r="BP112" s="960"/>
      <c r="BQ112" s="961">
        <v>371329</v>
      </c>
      <c r="BR112" s="962"/>
      <c r="BS112" s="962"/>
      <c r="BT112" s="962"/>
      <c r="BU112" s="962"/>
      <c r="BV112" s="962">
        <v>309323</v>
      </c>
      <c r="BW112" s="962"/>
      <c r="BX112" s="962"/>
      <c r="BY112" s="962"/>
      <c r="BZ112" s="962"/>
      <c r="CA112" s="962">
        <v>292221</v>
      </c>
      <c r="CB112" s="962"/>
      <c r="CC112" s="962"/>
      <c r="CD112" s="962"/>
      <c r="CE112" s="962"/>
      <c r="CF112" s="956">
        <v>4.3</v>
      </c>
      <c r="CG112" s="957"/>
      <c r="CH112" s="957"/>
      <c r="CI112" s="957"/>
      <c r="CJ112" s="957"/>
      <c r="CK112" s="984"/>
      <c r="CL112" s="985"/>
      <c r="CM112" s="958" t="s">
        <v>455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443</v>
      </c>
      <c r="DH112" s="962"/>
      <c r="DI112" s="962"/>
      <c r="DJ112" s="962"/>
      <c r="DK112" s="962"/>
      <c r="DL112" s="962" t="s">
        <v>444</v>
      </c>
      <c r="DM112" s="962"/>
      <c r="DN112" s="962"/>
      <c r="DO112" s="962"/>
      <c r="DP112" s="962"/>
      <c r="DQ112" s="962" t="s">
        <v>456</v>
      </c>
      <c r="DR112" s="962"/>
      <c r="DS112" s="962"/>
      <c r="DT112" s="962"/>
      <c r="DU112" s="962"/>
      <c r="DV112" s="963" t="s">
        <v>456</v>
      </c>
      <c r="DW112" s="963"/>
      <c r="DX112" s="963"/>
      <c r="DY112" s="963"/>
      <c r="DZ112" s="964"/>
    </row>
    <row r="113" spans="1:130" s="230" customFormat="1" ht="26.25" customHeight="1" x14ac:dyDescent="0.15">
      <c r="A113" s="990"/>
      <c r="B113" s="991"/>
      <c r="C113" s="959" t="s">
        <v>457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26513</v>
      </c>
      <c r="AB113" s="974"/>
      <c r="AC113" s="974"/>
      <c r="AD113" s="974"/>
      <c r="AE113" s="975"/>
      <c r="AF113" s="976">
        <v>26414</v>
      </c>
      <c r="AG113" s="974"/>
      <c r="AH113" s="974"/>
      <c r="AI113" s="974"/>
      <c r="AJ113" s="975"/>
      <c r="AK113" s="976">
        <v>22762</v>
      </c>
      <c r="AL113" s="974"/>
      <c r="AM113" s="974"/>
      <c r="AN113" s="974"/>
      <c r="AO113" s="975"/>
      <c r="AP113" s="977">
        <v>0.3</v>
      </c>
      <c r="AQ113" s="978"/>
      <c r="AR113" s="978"/>
      <c r="AS113" s="978"/>
      <c r="AT113" s="979"/>
      <c r="AU113" s="944"/>
      <c r="AV113" s="945"/>
      <c r="AW113" s="945"/>
      <c r="AX113" s="945"/>
      <c r="AY113" s="945"/>
      <c r="AZ113" s="958" t="s">
        <v>458</v>
      </c>
      <c r="BA113" s="959"/>
      <c r="BB113" s="959"/>
      <c r="BC113" s="959"/>
      <c r="BD113" s="959"/>
      <c r="BE113" s="959"/>
      <c r="BF113" s="959"/>
      <c r="BG113" s="959"/>
      <c r="BH113" s="959"/>
      <c r="BI113" s="959"/>
      <c r="BJ113" s="959"/>
      <c r="BK113" s="959"/>
      <c r="BL113" s="959"/>
      <c r="BM113" s="959"/>
      <c r="BN113" s="959"/>
      <c r="BO113" s="959"/>
      <c r="BP113" s="960"/>
      <c r="BQ113" s="961">
        <v>635438</v>
      </c>
      <c r="BR113" s="962"/>
      <c r="BS113" s="962"/>
      <c r="BT113" s="962"/>
      <c r="BU113" s="962"/>
      <c r="BV113" s="962">
        <v>515388</v>
      </c>
      <c r="BW113" s="962"/>
      <c r="BX113" s="962"/>
      <c r="BY113" s="962"/>
      <c r="BZ113" s="962"/>
      <c r="CA113" s="962">
        <v>663989</v>
      </c>
      <c r="CB113" s="962"/>
      <c r="CC113" s="962"/>
      <c r="CD113" s="962"/>
      <c r="CE113" s="962"/>
      <c r="CF113" s="956">
        <v>9.8000000000000007</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444</v>
      </c>
      <c r="DH113" s="995"/>
      <c r="DI113" s="995"/>
      <c r="DJ113" s="995"/>
      <c r="DK113" s="996"/>
      <c r="DL113" s="997" t="s">
        <v>447</v>
      </c>
      <c r="DM113" s="995"/>
      <c r="DN113" s="995"/>
      <c r="DO113" s="995"/>
      <c r="DP113" s="996"/>
      <c r="DQ113" s="997" t="s">
        <v>443</v>
      </c>
      <c r="DR113" s="995"/>
      <c r="DS113" s="995"/>
      <c r="DT113" s="995"/>
      <c r="DU113" s="996"/>
      <c r="DV113" s="998" t="s">
        <v>446</v>
      </c>
      <c r="DW113" s="999"/>
      <c r="DX113" s="999"/>
      <c r="DY113" s="999"/>
      <c r="DZ113" s="1000"/>
    </row>
    <row r="114" spans="1:130" s="230" customFormat="1" ht="26.25" customHeight="1" x14ac:dyDescent="0.15">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78989</v>
      </c>
      <c r="AB114" s="995"/>
      <c r="AC114" s="995"/>
      <c r="AD114" s="995"/>
      <c r="AE114" s="996"/>
      <c r="AF114" s="997">
        <v>81409</v>
      </c>
      <c r="AG114" s="995"/>
      <c r="AH114" s="995"/>
      <c r="AI114" s="995"/>
      <c r="AJ114" s="996"/>
      <c r="AK114" s="997">
        <v>84299</v>
      </c>
      <c r="AL114" s="995"/>
      <c r="AM114" s="995"/>
      <c r="AN114" s="995"/>
      <c r="AO114" s="996"/>
      <c r="AP114" s="998">
        <v>1.2</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428067</v>
      </c>
      <c r="BR114" s="962"/>
      <c r="BS114" s="962"/>
      <c r="BT114" s="962"/>
      <c r="BU114" s="962"/>
      <c r="BV114" s="962">
        <v>285557</v>
      </c>
      <c r="BW114" s="962"/>
      <c r="BX114" s="962"/>
      <c r="BY114" s="962"/>
      <c r="BZ114" s="962"/>
      <c r="CA114" s="962">
        <v>203111</v>
      </c>
      <c r="CB114" s="962"/>
      <c r="CC114" s="962"/>
      <c r="CD114" s="962"/>
      <c r="CE114" s="962"/>
      <c r="CF114" s="956">
        <v>3</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456</v>
      </c>
      <c r="DH114" s="995"/>
      <c r="DI114" s="995"/>
      <c r="DJ114" s="995"/>
      <c r="DK114" s="996"/>
      <c r="DL114" s="997" t="s">
        <v>446</v>
      </c>
      <c r="DM114" s="995"/>
      <c r="DN114" s="995"/>
      <c r="DO114" s="995"/>
      <c r="DP114" s="996"/>
      <c r="DQ114" s="997" t="s">
        <v>444</v>
      </c>
      <c r="DR114" s="995"/>
      <c r="DS114" s="995"/>
      <c r="DT114" s="995"/>
      <c r="DU114" s="996"/>
      <c r="DV114" s="998" t="s">
        <v>456</v>
      </c>
      <c r="DW114" s="999"/>
      <c r="DX114" s="999"/>
      <c r="DY114" s="999"/>
      <c r="DZ114" s="1000"/>
    </row>
    <row r="115" spans="1:130" s="230" customFormat="1" ht="26.25" customHeight="1" x14ac:dyDescent="0.15">
      <c r="A115" s="990"/>
      <c r="B115" s="991"/>
      <c r="C115" s="959" t="s">
        <v>463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444</v>
      </c>
      <c r="AB115" s="974"/>
      <c r="AC115" s="974"/>
      <c r="AD115" s="974"/>
      <c r="AE115" s="975"/>
      <c r="AF115" s="976" t="s">
        <v>443</v>
      </c>
      <c r="AG115" s="974"/>
      <c r="AH115" s="974"/>
      <c r="AI115" s="974"/>
      <c r="AJ115" s="975"/>
      <c r="AK115" s="976" t="s">
        <v>446</v>
      </c>
      <c r="AL115" s="974"/>
      <c r="AM115" s="974"/>
      <c r="AN115" s="974"/>
      <c r="AO115" s="975"/>
      <c r="AP115" s="977" t="s">
        <v>443</v>
      </c>
      <c r="AQ115" s="978"/>
      <c r="AR115" s="978"/>
      <c r="AS115" s="978"/>
      <c r="AT115" s="979"/>
      <c r="AU115" s="944"/>
      <c r="AV115" s="945"/>
      <c r="AW115" s="945"/>
      <c r="AX115" s="945"/>
      <c r="AY115" s="945"/>
      <c r="AZ115" s="958" t="s">
        <v>464</v>
      </c>
      <c r="BA115" s="959"/>
      <c r="BB115" s="959"/>
      <c r="BC115" s="959"/>
      <c r="BD115" s="959"/>
      <c r="BE115" s="959"/>
      <c r="BF115" s="959"/>
      <c r="BG115" s="959"/>
      <c r="BH115" s="959"/>
      <c r="BI115" s="959"/>
      <c r="BJ115" s="959"/>
      <c r="BK115" s="959"/>
      <c r="BL115" s="959"/>
      <c r="BM115" s="959"/>
      <c r="BN115" s="959"/>
      <c r="BO115" s="959"/>
      <c r="BP115" s="960"/>
      <c r="BQ115" s="961" t="s">
        <v>443</v>
      </c>
      <c r="BR115" s="962"/>
      <c r="BS115" s="962"/>
      <c r="BT115" s="962"/>
      <c r="BU115" s="962"/>
      <c r="BV115" s="962" t="s">
        <v>446</v>
      </c>
      <c r="BW115" s="962"/>
      <c r="BX115" s="962"/>
      <c r="BY115" s="962"/>
      <c r="BZ115" s="962"/>
      <c r="CA115" s="962" t="s">
        <v>444</v>
      </c>
      <c r="CB115" s="962"/>
      <c r="CC115" s="962"/>
      <c r="CD115" s="962"/>
      <c r="CE115" s="962"/>
      <c r="CF115" s="956" t="s">
        <v>444</v>
      </c>
      <c r="CG115" s="957"/>
      <c r="CH115" s="957"/>
      <c r="CI115" s="957"/>
      <c r="CJ115" s="957"/>
      <c r="CK115" s="984"/>
      <c r="CL115" s="985"/>
      <c r="CM115" s="958" t="s">
        <v>465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446</v>
      </c>
      <c r="DH115" s="995"/>
      <c r="DI115" s="995"/>
      <c r="DJ115" s="995"/>
      <c r="DK115" s="996"/>
      <c r="DL115" s="997" t="s">
        <v>456</v>
      </c>
      <c r="DM115" s="995"/>
      <c r="DN115" s="995"/>
      <c r="DO115" s="995"/>
      <c r="DP115" s="996"/>
      <c r="DQ115" s="997" t="s">
        <v>456</v>
      </c>
      <c r="DR115" s="995"/>
      <c r="DS115" s="995"/>
      <c r="DT115" s="995"/>
      <c r="DU115" s="996"/>
      <c r="DV115" s="998" t="s">
        <v>444</v>
      </c>
      <c r="DW115" s="999"/>
      <c r="DX115" s="999"/>
      <c r="DY115" s="999"/>
      <c r="DZ115" s="1000"/>
    </row>
    <row r="116" spans="1:130" s="230" customFormat="1" ht="26.25" customHeight="1" x14ac:dyDescent="0.15">
      <c r="A116" s="992"/>
      <c r="B116" s="993"/>
      <c r="C116" s="1001" t="s">
        <v>466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444</v>
      </c>
      <c r="AB116" s="995"/>
      <c r="AC116" s="995"/>
      <c r="AD116" s="995"/>
      <c r="AE116" s="996"/>
      <c r="AF116" s="997" t="s">
        <v>446</v>
      </c>
      <c r="AG116" s="995"/>
      <c r="AH116" s="995"/>
      <c r="AI116" s="995"/>
      <c r="AJ116" s="996"/>
      <c r="AK116" s="997" t="s">
        <v>443</v>
      </c>
      <c r="AL116" s="995"/>
      <c r="AM116" s="995"/>
      <c r="AN116" s="995"/>
      <c r="AO116" s="996"/>
      <c r="AP116" s="998" t="s">
        <v>449</v>
      </c>
      <c r="AQ116" s="999"/>
      <c r="AR116" s="999"/>
      <c r="AS116" s="999"/>
      <c r="AT116" s="1000"/>
      <c r="AU116" s="944"/>
      <c r="AV116" s="945"/>
      <c r="AW116" s="945"/>
      <c r="AX116" s="945"/>
      <c r="AY116" s="945"/>
      <c r="AZ116" s="1003" t="s">
        <v>467</v>
      </c>
      <c r="BA116" s="1004"/>
      <c r="BB116" s="1004"/>
      <c r="BC116" s="1004"/>
      <c r="BD116" s="1004"/>
      <c r="BE116" s="1004"/>
      <c r="BF116" s="1004"/>
      <c r="BG116" s="1004"/>
      <c r="BH116" s="1004"/>
      <c r="BI116" s="1004"/>
      <c r="BJ116" s="1004"/>
      <c r="BK116" s="1004"/>
      <c r="BL116" s="1004"/>
      <c r="BM116" s="1004"/>
      <c r="BN116" s="1004"/>
      <c r="BO116" s="1004"/>
      <c r="BP116" s="1005"/>
      <c r="BQ116" s="961" t="s">
        <v>446</v>
      </c>
      <c r="BR116" s="962"/>
      <c r="BS116" s="962"/>
      <c r="BT116" s="962"/>
      <c r="BU116" s="962"/>
      <c r="BV116" s="962" t="s">
        <v>456</v>
      </c>
      <c r="BW116" s="962"/>
      <c r="BX116" s="962"/>
      <c r="BY116" s="962"/>
      <c r="BZ116" s="962"/>
      <c r="CA116" s="962" t="s">
        <v>446</v>
      </c>
      <c r="CB116" s="962"/>
      <c r="CC116" s="962"/>
      <c r="CD116" s="962"/>
      <c r="CE116" s="962"/>
      <c r="CF116" s="956" t="s">
        <v>443</v>
      </c>
      <c r="CG116" s="957"/>
      <c r="CH116" s="957"/>
      <c r="CI116" s="957"/>
      <c r="CJ116" s="957"/>
      <c r="CK116" s="984"/>
      <c r="CL116" s="985"/>
      <c r="CM116" s="958" t="s">
        <v>468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447</v>
      </c>
      <c r="DH116" s="995"/>
      <c r="DI116" s="995"/>
      <c r="DJ116" s="995"/>
      <c r="DK116" s="996"/>
      <c r="DL116" s="997" t="s">
        <v>449</v>
      </c>
      <c r="DM116" s="995"/>
      <c r="DN116" s="995"/>
      <c r="DO116" s="995"/>
      <c r="DP116" s="996"/>
      <c r="DQ116" s="997" t="s">
        <v>444</v>
      </c>
      <c r="DR116" s="995"/>
      <c r="DS116" s="995"/>
      <c r="DT116" s="995"/>
      <c r="DU116" s="996"/>
      <c r="DV116" s="998" t="s">
        <v>443</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469</v>
      </c>
      <c r="Z117" s="930"/>
      <c r="AA117" s="1014">
        <v>1458716</v>
      </c>
      <c r="AB117" s="1015"/>
      <c r="AC117" s="1015"/>
      <c r="AD117" s="1015"/>
      <c r="AE117" s="1016"/>
      <c r="AF117" s="1017">
        <v>1464715</v>
      </c>
      <c r="AG117" s="1015"/>
      <c r="AH117" s="1015"/>
      <c r="AI117" s="1015"/>
      <c r="AJ117" s="1016"/>
      <c r="AK117" s="1017">
        <v>1445989</v>
      </c>
      <c r="AL117" s="1015"/>
      <c r="AM117" s="1015"/>
      <c r="AN117" s="1015"/>
      <c r="AO117" s="1016"/>
      <c r="AP117" s="1018"/>
      <c r="AQ117" s="1019"/>
      <c r="AR117" s="1019"/>
      <c r="AS117" s="1019"/>
      <c r="AT117" s="1020"/>
      <c r="AU117" s="944"/>
      <c r="AV117" s="945"/>
      <c r="AW117" s="945"/>
      <c r="AX117" s="945"/>
      <c r="AY117" s="945"/>
      <c r="AZ117" s="1010" t="s">
        <v>470</v>
      </c>
      <c r="BA117" s="1011"/>
      <c r="BB117" s="1011"/>
      <c r="BC117" s="1011"/>
      <c r="BD117" s="1011"/>
      <c r="BE117" s="1011"/>
      <c r="BF117" s="1011"/>
      <c r="BG117" s="1011"/>
      <c r="BH117" s="1011"/>
      <c r="BI117" s="1011"/>
      <c r="BJ117" s="1011"/>
      <c r="BK117" s="1011"/>
      <c r="BL117" s="1011"/>
      <c r="BM117" s="1011"/>
      <c r="BN117" s="1011"/>
      <c r="BO117" s="1011"/>
      <c r="BP117" s="1012"/>
      <c r="BQ117" s="961" t="s">
        <v>443</v>
      </c>
      <c r="BR117" s="962"/>
      <c r="BS117" s="962"/>
      <c r="BT117" s="962"/>
      <c r="BU117" s="962"/>
      <c r="BV117" s="962" t="s">
        <v>443</v>
      </c>
      <c r="BW117" s="962"/>
      <c r="BX117" s="962"/>
      <c r="BY117" s="962"/>
      <c r="BZ117" s="962"/>
      <c r="CA117" s="962" t="s">
        <v>443</v>
      </c>
      <c r="CB117" s="962"/>
      <c r="CC117" s="962"/>
      <c r="CD117" s="962"/>
      <c r="CE117" s="962"/>
      <c r="CF117" s="956" t="s">
        <v>447</v>
      </c>
      <c r="CG117" s="957"/>
      <c r="CH117" s="957"/>
      <c r="CI117" s="957"/>
      <c r="CJ117" s="957"/>
      <c r="CK117" s="984"/>
      <c r="CL117" s="985"/>
      <c r="CM117" s="958" t="s">
        <v>471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443</v>
      </c>
      <c r="DH117" s="995"/>
      <c r="DI117" s="995"/>
      <c r="DJ117" s="995"/>
      <c r="DK117" s="996"/>
      <c r="DL117" s="997" t="s">
        <v>443</v>
      </c>
      <c r="DM117" s="995"/>
      <c r="DN117" s="995"/>
      <c r="DO117" s="995"/>
      <c r="DP117" s="996"/>
      <c r="DQ117" s="997" t="s">
        <v>443</v>
      </c>
      <c r="DR117" s="995"/>
      <c r="DS117" s="995"/>
      <c r="DT117" s="995"/>
      <c r="DU117" s="996"/>
      <c r="DV117" s="998" t="s">
        <v>443</v>
      </c>
      <c r="DW117" s="999"/>
      <c r="DX117" s="999"/>
      <c r="DY117" s="999"/>
      <c r="DZ117" s="1000"/>
    </row>
    <row r="118" spans="1:130" s="230" customFormat="1" ht="26.25" customHeight="1" x14ac:dyDescent="0.15">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315</v>
      </c>
      <c r="AL118" s="929"/>
      <c r="AM118" s="929"/>
      <c r="AN118" s="929"/>
      <c r="AO118" s="930"/>
      <c r="AP118" s="1006" t="s">
        <v>437</v>
      </c>
      <c r="AQ118" s="1007"/>
      <c r="AR118" s="1007"/>
      <c r="AS118" s="1007"/>
      <c r="AT118" s="1008"/>
      <c r="AU118" s="944"/>
      <c r="AV118" s="945"/>
      <c r="AW118" s="945"/>
      <c r="AX118" s="945"/>
      <c r="AY118" s="945"/>
      <c r="AZ118" s="1009" t="s">
        <v>472</v>
      </c>
      <c r="BA118" s="1001"/>
      <c r="BB118" s="1001"/>
      <c r="BC118" s="1001"/>
      <c r="BD118" s="1001"/>
      <c r="BE118" s="1001"/>
      <c r="BF118" s="1001"/>
      <c r="BG118" s="1001"/>
      <c r="BH118" s="1001"/>
      <c r="BI118" s="1001"/>
      <c r="BJ118" s="1001"/>
      <c r="BK118" s="1001"/>
      <c r="BL118" s="1001"/>
      <c r="BM118" s="1001"/>
      <c r="BN118" s="1001"/>
      <c r="BO118" s="1001"/>
      <c r="BP118" s="1002"/>
      <c r="BQ118" s="1035" t="s">
        <v>443</v>
      </c>
      <c r="BR118" s="1036"/>
      <c r="BS118" s="1036"/>
      <c r="BT118" s="1036"/>
      <c r="BU118" s="1036"/>
      <c r="BV118" s="1036" t="s">
        <v>449</v>
      </c>
      <c r="BW118" s="1036"/>
      <c r="BX118" s="1036"/>
      <c r="BY118" s="1036"/>
      <c r="BZ118" s="1036"/>
      <c r="CA118" s="1036" t="s">
        <v>449</v>
      </c>
      <c r="CB118" s="1036"/>
      <c r="CC118" s="1036"/>
      <c r="CD118" s="1036"/>
      <c r="CE118" s="1036"/>
      <c r="CF118" s="956" t="s">
        <v>449</v>
      </c>
      <c r="CG118" s="957"/>
      <c r="CH118" s="957"/>
      <c r="CI118" s="957"/>
      <c r="CJ118" s="957"/>
      <c r="CK118" s="984"/>
      <c r="CL118" s="985"/>
      <c r="CM118" s="958" t="s">
        <v>473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449</v>
      </c>
      <c r="DH118" s="995"/>
      <c r="DI118" s="995"/>
      <c r="DJ118" s="995"/>
      <c r="DK118" s="996"/>
      <c r="DL118" s="997" t="s">
        <v>449</v>
      </c>
      <c r="DM118" s="995"/>
      <c r="DN118" s="995"/>
      <c r="DO118" s="995"/>
      <c r="DP118" s="996"/>
      <c r="DQ118" s="997" t="s">
        <v>449</v>
      </c>
      <c r="DR118" s="995"/>
      <c r="DS118" s="995"/>
      <c r="DT118" s="995"/>
      <c r="DU118" s="996"/>
      <c r="DV118" s="998" t="s">
        <v>449</v>
      </c>
      <c r="DW118" s="999"/>
      <c r="DX118" s="999"/>
      <c r="DY118" s="999"/>
      <c r="DZ118" s="1000"/>
    </row>
    <row r="119" spans="1:130" s="230" customFormat="1" ht="26.25" customHeight="1" x14ac:dyDescent="0.15">
      <c r="A119" s="1093"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449</v>
      </c>
      <c r="AB119" s="936"/>
      <c r="AC119" s="936"/>
      <c r="AD119" s="936"/>
      <c r="AE119" s="937"/>
      <c r="AF119" s="938" t="s">
        <v>449</v>
      </c>
      <c r="AG119" s="936"/>
      <c r="AH119" s="936"/>
      <c r="AI119" s="936"/>
      <c r="AJ119" s="937"/>
      <c r="AK119" s="938" t="s">
        <v>443</v>
      </c>
      <c r="AL119" s="936"/>
      <c r="AM119" s="936"/>
      <c r="AN119" s="936"/>
      <c r="AO119" s="937"/>
      <c r="AP119" s="939" t="s">
        <v>443</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474</v>
      </c>
      <c r="BP119" s="1041"/>
      <c r="BQ119" s="1035">
        <v>14992885</v>
      </c>
      <c r="BR119" s="1036"/>
      <c r="BS119" s="1036"/>
      <c r="BT119" s="1036"/>
      <c r="BU119" s="1036"/>
      <c r="BV119" s="1036">
        <v>14486913</v>
      </c>
      <c r="BW119" s="1036"/>
      <c r="BX119" s="1036"/>
      <c r="BY119" s="1036"/>
      <c r="BZ119" s="1036"/>
      <c r="CA119" s="1036">
        <v>13492329</v>
      </c>
      <c r="CB119" s="1036"/>
      <c r="CC119" s="1036"/>
      <c r="CD119" s="1036"/>
      <c r="CE119" s="1036"/>
      <c r="CF119" s="1037"/>
      <c r="CG119" s="1038"/>
      <c r="CH119" s="1038"/>
      <c r="CI119" s="1038"/>
      <c r="CJ119" s="1039"/>
      <c r="CK119" s="986"/>
      <c r="CL119" s="987"/>
      <c r="CM119" s="1009" t="s">
        <v>475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443</v>
      </c>
      <c r="DH119" s="1022"/>
      <c r="DI119" s="1022"/>
      <c r="DJ119" s="1022"/>
      <c r="DK119" s="1023"/>
      <c r="DL119" s="1021" t="s">
        <v>444</v>
      </c>
      <c r="DM119" s="1022"/>
      <c r="DN119" s="1022"/>
      <c r="DO119" s="1022"/>
      <c r="DP119" s="1023"/>
      <c r="DQ119" s="1021" t="s">
        <v>444</v>
      </c>
      <c r="DR119" s="1022"/>
      <c r="DS119" s="1022"/>
      <c r="DT119" s="1022"/>
      <c r="DU119" s="1023"/>
      <c r="DV119" s="1024" t="s">
        <v>449</v>
      </c>
      <c r="DW119" s="1025"/>
      <c r="DX119" s="1025"/>
      <c r="DY119" s="1025"/>
      <c r="DZ119" s="1026"/>
    </row>
    <row r="120" spans="1:130" s="230" customFormat="1" ht="26.25" customHeight="1" x14ac:dyDescent="0.15">
      <c r="A120" s="1094"/>
      <c r="B120" s="985"/>
      <c r="C120" s="958" t="s">
        <v>450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443</v>
      </c>
      <c r="AB120" s="995"/>
      <c r="AC120" s="995"/>
      <c r="AD120" s="995"/>
      <c r="AE120" s="996"/>
      <c r="AF120" s="997" t="s">
        <v>449</v>
      </c>
      <c r="AG120" s="995"/>
      <c r="AH120" s="995"/>
      <c r="AI120" s="995"/>
      <c r="AJ120" s="996"/>
      <c r="AK120" s="997" t="s">
        <v>449</v>
      </c>
      <c r="AL120" s="995"/>
      <c r="AM120" s="995"/>
      <c r="AN120" s="995"/>
      <c r="AO120" s="996"/>
      <c r="AP120" s="998" t="s">
        <v>444</v>
      </c>
      <c r="AQ120" s="999"/>
      <c r="AR120" s="999"/>
      <c r="AS120" s="999"/>
      <c r="AT120" s="1000"/>
      <c r="AU120" s="1027" t="s">
        <v>476</v>
      </c>
      <c r="AV120" s="1028"/>
      <c r="AW120" s="1028"/>
      <c r="AX120" s="1028"/>
      <c r="AY120" s="1029"/>
      <c r="AZ120" s="965" t="s">
        <v>477</v>
      </c>
      <c r="BA120" s="933"/>
      <c r="BB120" s="933"/>
      <c r="BC120" s="933"/>
      <c r="BD120" s="933"/>
      <c r="BE120" s="933"/>
      <c r="BF120" s="933"/>
      <c r="BG120" s="933"/>
      <c r="BH120" s="933"/>
      <c r="BI120" s="933"/>
      <c r="BJ120" s="933"/>
      <c r="BK120" s="933"/>
      <c r="BL120" s="933"/>
      <c r="BM120" s="933"/>
      <c r="BN120" s="933"/>
      <c r="BO120" s="933"/>
      <c r="BP120" s="934"/>
      <c r="BQ120" s="966">
        <v>2624490</v>
      </c>
      <c r="BR120" s="967"/>
      <c r="BS120" s="967"/>
      <c r="BT120" s="967"/>
      <c r="BU120" s="967"/>
      <c r="BV120" s="967">
        <v>3525595</v>
      </c>
      <c r="BW120" s="967"/>
      <c r="BX120" s="967"/>
      <c r="BY120" s="967"/>
      <c r="BZ120" s="967"/>
      <c r="CA120" s="967">
        <v>4245552</v>
      </c>
      <c r="CB120" s="967"/>
      <c r="CC120" s="967"/>
      <c r="CD120" s="967"/>
      <c r="CE120" s="967"/>
      <c r="CF120" s="980">
        <v>62.8</v>
      </c>
      <c r="CG120" s="981"/>
      <c r="CH120" s="981"/>
      <c r="CI120" s="981"/>
      <c r="CJ120" s="981"/>
      <c r="CK120" s="1042" t="s">
        <v>478</v>
      </c>
      <c r="CL120" s="1043"/>
      <c r="CM120" s="1043"/>
      <c r="CN120" s="1043"/>
      <c r="CO120" s="1044"/>
      <c r="CP120" s="1050" t="s">
        <v>479</v>
      </c>
      <c r="CQ120" s="1051"/>
      <c r="CR120" s="1051"/>
      <c r="CS120" s="1051"/>
      <c r="CT120" s="1051"/>
      <c r="CU120" s="1051"/>
      <c r="CV120" s="1051"/>
      <c r="CW120" s="1051"/>
      <c r="CX120" s="1051"/>
      <c r="CY120" s="1051"/>
      <c r="CZ120" s="1051"/>
      <c r="DA120" s="1051"/>
      <c r="DB120" s="1051"/>
      <c r="DC120" s="1051"/>
      <c r="DD120" s="1051"/>
      <c r="DE120" s="1051"/>
      <c r="DF120" s="1052"/>
      <c r="DG120" s="966">
        <v>371329</v>
      </c>
      <c r="DH120" s="967"/>
      <c r="DI120" s="967"/>
      <c r="DJ120" s="967"/>
      <c r="DK120" s="967"/>
      <c r="DL120" s="967">
        <v>309323</v>
      </c>
      <c r="DM120" s="967"/>
      <c r="DN120" s="967"/>
      <c r="DO120" s="967"/>
      <c r="DP120" s="967"/>
      <c r="DQ120" s="967">
        <v>292221</v>
      </c>
      <c r="DR120" s="967"/>
      <c r="DS120" s="967"/>
      <c r="DT120" s="967"/>
      <c r="DU120" s="967"/>
      <c r="DV120" s="968">
        <v>4.3</v>
      </c>
      <c r="DW120" s="968"/>
      <c r="DX120" s="968"/>
      <c r="DY120" s="968"/>
      <c r="DZ120" s="969"/>
    </row>
    <row r="121" spans="1:130" s="230" customFormat="1" ht="26.25" customHeight="1" x14ac:dyDescent="0.15">
      <c r="A121" s="1094"/>
      <c r="B121" s="985"/>
      <c r="C121" s="1010" t="s">
        <v>480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449</v>
      </c>
      <c r="AB121" s="995"/>
      <c r="AC121" s="995"/>
      <c r="AD121" s="995"/>
      <c r="AE121" s="996"/>
      <c r="AF121" s="997" t="s">
        <v>444</v>
      </c>
      <c r="AG121" s="995"/>
      <c r="AH121" s="995"/>
      <c r="AI121" s="995"/>
      <c r="AJ121" s="996"/>
      <c r="AK121" s="997" t="s">
        <v>449</v>
      </c>
      <c r="AL121" s="995"/>
      <c r="AM121" s="995"/>
      <c r="AN121" s="995"/>
      <c r="AO121" s="996"/>
      <c r="AP121" s="998" t="s">
        <v>449</v>
      </c>
      <c r="AQ121" s="999"/>
      <c r="AR121" s="999"/>
      <c r="AS121" s="999"/>
      <c r="AT121" s="1000"/>
      <c r="AU121" s="1030"/>
      <c r="AV121" s="1031"/>
      <c r="AW121" s="1031"/>
      <c r="AX121" s="1031"/>
      <c r="AY121" s="1032"/>
      <c r="AZ121" s="958" t="s">
        <v>481</v>
      </c>
      <c r="BA121" s="959"/>
      <c r="BB121" s="959"/>
      <c r="BC121" s="959"/>
      <c r="BD121" s="959"/>
      <c r="BE121" s="959"/>
      <c r="BF121" s="959"/>
      <c r="BG121" s="959"/>
      <c r="BH121" s="959"/>
      <c r="BI121" s="959"/>
      <c r="BJ121" s="959"/>
      <c r="BK121" s="959"/>
      <c r="BL121" s="959"/>
      <c r="BM121" s="959"/>
      <c r="BN121" s="959"/>
      <c r="BO121" s="959"/>
      <c r="BP121" s="960"/>
      <c r="BQ121" s="961">
        <v>376</v>
      </c>
      <c r="BR121" s="962"/>
      <c r="BS121" s="962"/>
      <c r="BT121" s="962"/>
      <c r="BU121" s="962"/>
      <c r="BV121" s="962">
        <v>172</v>
      </c>
      <c r="BW121" s="962"/>
      <c r="BX121" s="962"/>
      <c r="BY121" s="962"/>
      <c r="BZ121" s="962"/>
      <c r="CA121" s="962">
        <v>59</v>
      </c>
      <c r="CB121" s="962"/>
      <c r="CC121" s="962"/>
      <c r="CD121" s="962"/>
      <c r="CE121" s="962"/>
      <c r="CF121" s="956">
        <v>0</v>
      </c>
      <c r="CG121" s="957"/>
      <c r="CH121" s="957"/>
      <c r="CI121" s="957"/>
      <c r="CJ121" s="957"/>
      <c r="CK121" s="1045"/>
      <c r="CL121" s="1046"/>
      <c r="CM121" s="1046"/>
      <c r="CN121" s="1046"/>
      <c r="CO121" s="1047"/>
      <c r="CP121" s="1055" t="s">
        <v>482</v>
      </c>
      <c r="CQ121" s="1056"/>
      <c r="CR121" s="1056"/>
      <c r="CS121" s="1056"/>
      <c r="CT121" s="1056"/>
      <c r="CU121" s="1056"/>
      <c r="CV121" s="1056"/>
      <c r="CW121" s="1056"/>
      <c r="CX121" s="1056"/>
      <c r="CY121" s="1056"/>
      <c r="CZ121" s="1056"/>
      <c r="DA121" s="1056"/>
      <c r="DB121" s="1056"/>
      <c r="DC121" s="1056"/>
      <c r="DD121" s="1056"/>
      <c r="DE121" s="1056"/>
      <c r="DF121" s="1057"/>
      <c r="DG121" s="961" t="s">
        <v>444</v>
      </c>
      <c r="DH121" s="962"/>
      <c r="DI121" s="962"/>
      <c r="DJ121" s="962"/>
      <c r="DK121" s="962"/>
      <c r="DL121" s="962" t="s">
        <v>449</v>
      </c>
      <c r="DM121" s="962"/>
      <c r="DN121" s="962"/>
      <c r="DO121" s="962"/>
      <c r="DP121" s="962"/>
      <c r="DQ121" s="962" t="s">
        <v>444</v>
      </c>
      <c r="DR121" s="962"/>
      <c r="DS121" s="962"/>
      <c r="DT121" s="962"/>
      <c r="DU121" s="962"/>
      <c r="DV121" s="963" t="s">
        <v>449</v>
      </c>
      <c r="DW121" s="963"/>
      <c r="DX121" s="963"/>
      <c r="DY121" s="963"/>
      <c r="DZ121" s="964"/>
    </row>
    <row r="122" spans="1:130" s="230" customFormat="1" ht="26.25" customHeight="1" x14ac:dyDescent="0.15">
      <c r="A122" s="1094"/>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449</v>
      </c>
      <c r="AB122" s="995"/>
      <c r="AC122" s="995"/>
      <c r="AD122" s="995"/>
      <c r="AE122" s="996"/>
      <c r="AF122" s="997" t="s">
        <v>449</v>
      </c>
      <c r="AG122" s="995"/>
      <c r="AH122" s="995"/>
      <c r="AI122" s="995"/>
      <c r="AJ122" s="996"/>
      <c r="AK122" s="997" t="s">
        <v>449</v>
      </c>
      <c r="AL122" s="995"/>
      <c r="AM122" s="995"/>
      <c r="AN122" s="995"/>
      <c r="AO122" s="996"/>
      <c r="AP122" s="998" t="s">
        <v>444</v>
      </c>
      <c r="AQ122" s="999"/>
      <c r="AR122" s="999"/>
      <c r="AS122" s="999"/>
      <c r="AT122" s="1000"/>
      <c r="AU122" s="1030"/>
      <c r="AV122" s="1031"/>
      <c r="AW122" s="1031"/>
      <c r="AX122" s="1031"/>
      <c r="AY122" s="1032"/>
      <c r="AZ122" s="1009" t="s">
        <v>483</v>
      </c>
      <c r="BA122" s="1001"/>
      <c r="BB122" s="1001"/>
      <c r="BC122" s="1001"/>
      <c r="BD122" s="1001"/>
      <c r="BE122" s="1001"/>
      <c r="BF122" s="1001"/>
      <c r="BG122" s="1001"/>
      <c r="BH122" s="1001"/>
      <c r="BI122" s="1001"/>
      <c r="BJ122" s="1001"/>
      <c r="BK122" s="1001"/>
      <c r="BL122" s="1001"/>
      <c r="BM122" s="1001"/>
      <c r="BN122" s="1001"/>
      <c r="BO122" s="1001"/>
      <c r="BP122" s="1002"/>
      <c r="BQ122" s="1035">
        <v>9580281</v>
      </c>
      <c r="BR122" s="1036"/>
      <c r="BS122" s="1036"/>
      <c r="BT122" s="1036"/>
      <c r="BU122" s="1036"/>
      <c r="BV122" s="1036">
        <v>9325556</v>
      </c>
      <c r="BW122" s="1036"/>
      <c r="BX122" s="1036"/>
      <c r="BY122" s="1036"/>
      <c r="BZ122" s="1036"/>
      <c r="CA122" s="1036">
        <v>8658249</v>
      </c>
      <c r="CB122" s="1036"/>
      <c r="CC122" s="1036"/>
      <c r="CD122" s="1036"/>
      <c r="CE122" s="1036"/>
      <c r="CF122" s="1053">
        <v>128.1</v>
      </c>
      <c r="CG122" s="1054"/>
      <c r="CH122" s="1054"/>
      <c r="CI122" s="1054"/>
      <c r="CJ122" s="1054"/>
      <c r="CK122" s="1045"/>
      <c r="CL122" s="1046"/>
      <c r="CM122" s="1046"/>
      <c r="CN122" s="1046"/>
      <c r="CO122" s="1047"/>
      <c r="CP122" s="1055" t="s">
        <v>484</v>
      </c>
      <c r="CQ122" s="1056"/>
      <c r="CR122" s="1056"/>
      <c r="CS122" s="1056"/>
      <c r="CT122" s="1056"/>
      <c r="CU122" s="1056"/>
      <c r="CV122" s="1056"/>
      <c r="CW122" s="1056"/>
      <c r="CX122" s="1056"/>
      <c r="CY122" s="1056"/>
      <c r="CZ122" s="1056"/>
      <c r="DA122" s="1056"/>
      <c r="DB122" s="1056"/>
      <c r="DC122" s="1056"/>
      <c r="DD122" s="1056"/>
      <c r="DE122" s="1056"/>
      <c r="DF122" s="1057"/>
      <c r="DG122" s="961" t="s">
        <v>443</v>
      </c>
      <c r="DH122" s="962"/>
      <c r="DI122" s="962"/>
      <c r="DJ122" s="962"/>
      <c r="DK122" s="962"/>
      <c r="DL122" s="962" t="s">
        <v>444</v>
      </c>
      <c r="DM122" s="962"/>
      <c r="DN122" s="962"/>
      <c r="DO122" s="962"/>
      <c r="DP122" s="962"/>
      <c r="DQ122" s="962" t="s">
        <v>444</v>
      </c>
      <c r="DR122" s="962"/>
      <c r="DS122" s="962"/>
      <c r="DT122" s="962"/>
      <c r="DU122" s="962"/>
      <c r="DV122" s="963" t="s">
        <v>444</v>
      </c>
      <c r="DW122" s="963"/>
      <c r="DX122" s="963"/>
      <c r="DY122" s="963"/>
      <c r="DZ122" s="964"/>
    </row>
    <row r="123" spans="1:130" s="230" customFormat="1" ht="26.25" customHeight="1" x14ac:dyDescent="0.15">
      <c r="A123" s="1094"/>
      <c r="B123" s="985"/>
      <c r="C123" s="958" t="s">
        <v>468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444</v>
      </c>
      <c r="AB123" s="995"/>
      <c r="AC123" s="995"/>
      <c r="AD123" s="995"/>
      <c r="AE123" s="996"/>
      <c r="AF123" s="997" t="s">
        <v>444</v>
      </c>
      <c r="AG123" s="995"/>
      <c r="AH123" s="995"/>
      <c r="AI123" s="995"/>
      <c r="AJ123" s="996"/>
      <c r="AK123" s="997" t="s">
        <v>444</v>
      </c>
      <c r="AL123" s="995"/>
      <c r="AM123" s="995"/>
      <c r="AN123" s="995"/>
      <c r="AO123" s="996"/>
      <c r="AP123" s="998" t="s">
        <v>444</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485</v>
      </c>
      <c r="BP123" s="1041"/>
      <c r="BQ123" s="1100">
        <v>12205147</v>
      </c>
      <c r="BR123" s="1067"/>
      <c r="BS123" s="1067"/>
      <c r="BT123" s="1067"/>
      <c r="BU123" s="1067"/>
      <c r="BV123" s="1067">
        <v>12851323</v>
      </c>
      <c r="BW123" s="1067"/>
      <c r="BX123" s="1067"/>
      <c r="BY123" s="1067"/>
      <c r="BZ123" s="1067"/>
      <c r="CA123" s="1067">
        <v>12903860</v>
      </c>
      <c r="CB123" s="1067"/>
      <c r="CC123" s="1067"/>
      <c r="CD123" s="1067"/>
      <c r="CE123" s="1067"/>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4"/>
      <c r="B124" s="985"/>
      <c r="C124" s="958" t="s">
        <v>471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444</v>
      </c>
      <c r="AB124" s="995"/>
      <c r="AC124" s="995"/>
      <c r="AD124" s="995"/>
      <c r="AE124" s="996"/>
      <c r="AF124" s="997" t="s">
        <v>444</v>
      </c>
      <c r="AG124" s="995"/>
      <c r="AH124" s="995"/>
      <c r="AI124" s="995"/>
      <c r="AJ124" s="996"/>
      <c r="AK124" s="997" t="s">
        <v>444</v>
      </c>
      <c r="AL124" s="995"/>
      <c r="AM124" s="995"/>
      <c r="AN124" s="995"/>
      <c r="AO124" s="996"/>
      <c r="AP124" s="998" t="s">
        <v>443</v>
      </c>
      <c r="AQ124" s="999"/>
      <c r="AR124" s="999"/>
      <c r="AS124" s="999"/>
      <c r="AT124" s="1000"/>
      <c r="AU124" s="1096" t="s">
        <v>486</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44.4</v>
      </c>
      <c r="BR124" s="1063"/>
      <c r="BS124" s="1063"/>
      <c r="BT124" s="1063"/>
      <c r="BU124" s="1063"/>
      <c r="BV124" s="1063">
        <v>23.8</v>
      </c>
      <c r="BW124" s="1063"/>
      <c r="BX124" s="1063"/>
      <c r="BY124" s="1063"/>
      <c r="BZ124" s="1063"/>
      <c r="CA124" s="1063">
        <v>8.6999999999999993</v>
      </c>
      <c r="CB124" s="1063"/>
      <c r="CC124" s="1063"/>
      <c r="CD124" s="1063"/>
      <c r="CE124" s="1063"/>
      <c r="CF124" s="1064"/>
      <c r="CG124" s="1065"/>
      <c r="CH124" s="1065"/>
      <c r="CI124" s="1065"/>
      <c r="CJ124" s="1066"/>
      <c r="CK124" s="1048"/>
      <c r="CL124" s="1048"/>
      <c r="CM124" s="1048"/>
      <c r="CN124" s="1048"/>
      <c r="CO124" s="1049"/>
      <c r="CP124" s="1055" t="s">
        <v>487</v>
      </c>
      <c r="CQ124" s="1056"/>
      <c r="CR124" s="1056"/>
      <c r="CS124" s="1056"/>
      <c r="CT124" s="1056"/>
      <c r="CU124" s="1056"/>
      <c r="CV124" s="1056"/>
      <c r="CW124" s="1056"/>
      <c r="CX124" s="1056"/>
      <c r="CY124" s="1056"/>
      <c r="CZ124" s="1056"/>
      <c r="DA124" s="1056"/>
      <c r="DB124" s="1056"/>
      <c r="DC124" s="1056"/>
      <c r="DD124" s="1056"/>
      <c r="DE124" s="1056"/>
      <c r="DF124" s="1057"/>
      <c r="DG124" s="1040" t="s">
        <v>444</v>
      </c>
      <c r="DH124" s="1022"/>
      <c r="DI124" s="1022"/>
      <c r="DJ124" s="1022"/>
      <c r="DK124" s="1023"/>
      <c r="DL124" s="1021" t="s">
        <v>488</v>
      </c>
      <c r="DM124" s="1022"/>
      <c r="DN124" s="1022"/>
      <c r="DO124" s="1022"/>
      <c r="DP124" s="1023"/>
      <c r="DQ124" s="1021" t="s">
        <v>444</v>
      </c>
      <c r="DR124" s="1022"/>
      <c r="DS124" s="1022"/>
      <c r="DT124" s="1022"/>
      <c r="DU124" s="1023"/>
      <c r="DV124" s="1024" t="s">
        <v>488</v>
      </c>
      <c r="DW124" s="1025"/>
      <c r="DX124" s="1025"/>
      <c r="DY124" s="1025"/>
      <c r="DZ124" s="1026"/>
    </row>
    <row r="125" spans="1:130" s="230" customFormat="1" ht="26.25" customHeight="1" x14ac:dyDescent="0.15">
      <c r="A125" s="1094"/>
      <c r="B125" s="985"/>
      <c r="C125" s="958" t="s">
        <v>473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444</v>
      </c>
      <c r="AB125" s="995"/>
      <c r="AC125" s="995"/>
      <c r="AD125" s="995"/>
      <c r="AE125" s="996"/>
      <c r="AF125" s="997" t="s">
        <v>488</v>
      </c>
      <c r="AG125" s="995"/>
      <c r="AH125" s="995"/>
      <c r="AI125" s="995"/>
      <c r="AJ125" s="996"/>
      <c r="AK125" s="997" t="s">
        <v>444</v>
      </c>
      <c r="AL125" s="995"/>
      <c r="AM125" s="995"/>
      <c r="AN125" s="995"/>
      <c r="AO125" s="996"/>
      <c r="AP125" s="998" t="s">
        <v>489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444</v>
      </c>
      <c r="DH125" s="967"/>
      <c r="DI125" s="967"/>
      <c r="DJ125" s="967"/>
      <c r="DK125" s="967"/>
      <c r="DL125" s="967" t="s">
        <v>444</v>
      </c>
      <c r="DM125" s="967"/>
      <c r="DN125" s="967"/>
      <c r="DO125" s="967"/>
      <c r="DP125" s="967"/>
      <c r="DQ125" s="967" t="s">
        <v>444</v>
      </c>
      <c r="DR125" s="967"/>
      <c r="DS125" s="967"/>
      <c r="DT125" s="967"/>
      <c r="DU125" s="967"/>
      <c r="DV125" s="968" t="s">
        <v>444</v>
      </c>
      <c r="DW125" s="968"/>
      <c r="DX125" s="968"/>
      <c r="DY125" s="968"/>
      <c r="DZ125" s="969"/>
    </row>
    <row r="126" spans="1:130" s="230" customFormat="1" ht="26.25" customHeight="1" thickBot="1" x14ac:dyDescent="0.2">
      <c r="A126" s="1094"/>
      <c r="B126" s="985"/>
      <c r="C126" s="958" t="s">
        <v>475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444</v>
      </c>
      <c r="AB126" s="995"/>
      <c r="AC126" s="995"/>
      <c r="AD126" s="995"/>
      <c r="AE126" s="996"/>
      <c r="AF126" s="997" t="s">
        <v>444</v>
      </c>
      <c r="AG126" s="995"/>
      <c r="AH126" s="995"/>
      <c r="AI126" s="995"/>
      <c r="AJ126" s="996"/>
      <c r="AK126" s="997" t="s">
        <v>444</v>
      </c>
      <c r="AL126" s="995"/>
      <c r="AM126" s="995"/>
      <c r="AN126" s="995"/>
      <c r="AO126" s="996"/>
      <c r="AP126" s="998" t="s">
        <v>446</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488</v>
      </c>
      <c r="DH126" s="962"/>
      <c r="DI126" s="962"/>
      <c r="DJ126" s="962"/>
      <c r="DK126" s="962"/>
      <c r="DL126" s="962" t="s">
        <v>444</v>
      </c>
      <c r="DM126" s="962"/>
      <c r="DN126" s="962"/>
      <c r="DO126" s="962"/>
      <c r="DP126" s="962"/>
      <c r="DQ126" s="962" t="s">
        <v>444</v>
      </c>
      <c r="DR126" s="962"/>
      <c r="DS126" s="962"/>
      <c r="DT126" s="962"/>
      <c r="DU126" s="962"/>
      <c r="DV126" s="963" t="s">
        <v>444</v>
      </c>
      <c r="DW126" s="963"/>
      <c r="DX126" s="963"/>
      <c r="DY126" s="963"/>
      <c r="DZ126" s="964"/>
    </row>
    <row r="127" spans="1:130" s="230" customFormat="1" ht="26.25" customHeight="1" x14ac:dyDescent="0.15">
      <c r="A127" s="1095"/>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444</v>
      </c>
      <c r="AB127" s="995"/>
      <c r="AC127" s="995"/>
      <c r="AD127" s="995"/>
      <c r="AE127" s="996"/>
      <c r="AF127" s="997" t="s">
        <v>488</v>
      </c>
      <c r="AG127" s="995"/>
      <c r="AH127" s="995"/>
      <c r="AI127" s="995"/>
      <c r="AJ127" s="996"/>
      <c r="AK127" s="997" t="s">
        <v>444</v>
      </c>
      <c r="AL127" s="995"/>
      <c r="AM127" s="995"/>
      <c r="AN127" s="995"/>
      <c r="AO127" s="996"/>
      <c r="AP127" s="998" t="s">
        <v>444</v>
      </c>
      <c r="AQ127" s="999"/>
      <c r="AR127" s="999"/>
      <c r="AS127" s="999"/>
      <c r="AT127" s="1000"/>
      <c r="AU127" s="232"/>
      <c r="AV127" s="232"/>
      <c r="AW127" s="232"/>
      <c r="AX127" s="1068" t="s">
        <v>494</v>
      </c>
      <c r="AY127" s="1069"/>
      <c r="AZ127" s="1069"/>
      <c r="BA127" s="1069"/>
      <c r="BB127" s="1069"/>
      <c r="BC127" s="1069"/>
      <c r="BD127" s="1069"/>
      <c r="BE127" s="1070"/>
      <c r="BF127" s="1071" t="s">
        <v>495</v>
      </c>
      <c r="BG127" s="1069"/>
      <c r="BH127" s="1069"/>
      <c r="BI127" s="1069"/>
      <c r="BJ127" s="1069"/>
      <c r="BK127" s="1069"/>
      <c r="BL127" s="1070"/>
      <c r="BM127" s="1071" t="s">
        <v>496</v>
      </c>
      <c r="BN127" s="1069"/>
      <c r="BO127" s="1069"/>
      <c r="BP127" s="1069"/>
      <c r="BQ127" s="1069"/>
      <c r="BR127" s="1069"/>
      <c r="BS127" s="1070"/>
      <c r="BT127" s="1071" t="s">
        <v>497</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488</v>
      </c>
      <c r="DH127" s="962"/>
      <c r="DI127" s="962"/>
      <c r="DJ127" s="962"/>
      <c r="DK127" s="962"/>
      <c r="DL127" s="962" t="s">
        <v>488</v>
      </c>
      <c r="DM127" s="962"/>
      <c r="DN127" s="962"/>
      <c r="DO127" s="962"/>
      <c r="DP127" s="962"/>
      <c r="DQ127" s="962" t="s">
        <v>444</v>
      </c>
      <c r="DR127" s="962"/>
      <c r="DS127" s="962"/>
      <c r="DT127" s="962"/>
      <c r="DU127" s="962"/>
      <c r="DV127" s="963" t="s">
        <v>444</v>
      </c>
      <c r="DW127" s="963"/>
      <c r="DX127" s="963"/>
      <c r="DY127" s="963"/>
      <c r="DZ127" s="964"/>
    </row>
    <row r="128" spans="1:130" s="230" customFormat="1" ht="26.25" customHeight="1" thickBot="1" x14ac:dyDescent="0.2">
      <c r="A128" s="1078" t="s">
        <v>499</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500</v>
      </c>
      <c r="X128" s="1080"/>
      <c r="Y128" s="1080"/>
      <c r="Z128" s="1081"/>
      <c r="AA128" s="1082">
        <v>346</v>
      </c>
      <c r="AB128" s="1083"/>
      <c r="AC128" s="1083"/>
      <c r="AD128" s="1083"/>
      <c r="AE128" s="1084"/>
      <c r="AF128" s="1085">
        <v>236</v>
      </c>
      <c r="AG128" s="1083"/>
      <c r="AH128" s="1083"/>
      <c r="AI128" s="1083"/>
      <c r="AJ128" s="1084"/>
      <c r="AK128" s="1085">
        <v>451</v>
      </c>
      <c r="AL128" s="1083"/>
      <c r="AM128" s="1083"/>
      <c r="AN128" s="1083"/>
      <c r="AO128" s="1084"/>
      <c r="AP128" s="1086"/>
      <c r="AQ128" s="1087"/>
      <c r="AR128" s="1087"/>
      <c r="AS128" s="1087"/>
      <c r="AT128" s="1088"/>
      <c r="AU128" s="232"/>
      <c r="AV128" s="232"/>
      <c r="AW128" s="232"/>
      <c r="AX128" s="932" t="s">
        <v>501</v>
      </c>
      <c r="AY128" s="933"/>
      <c r="AZ128" s="933"/>
      <c r="BA128" s="933"/>
      <c r="BB128" s="933"/>
      <c r="BC128" s="933"/>
      <c r="BD128" s="933"/>
      <c r="BE128" s="934"/>
      <c r="BF128" s="1089" t="s">
        <v>488</v>
      </c>
      <c r="BG128" s="1090"/>
      <c r="BH128" s="1090"/>
      <c r="BI128" s="1090"/>
      <c r="BJ128" s="1090"/>
      <c r="BK128" s="1090"/>
      <c r="BL128" s="1091"/>
      <c r="BM128" s="1089">
        <v>13.85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502</v>
      </c>
      <c r="CQ128" s="762"/>
      <c r="CR128" s="762"/>
      <c r="CS128" s="762"/>
      <c r="CT128" s="762"/>
      <c r="CU128" s="762"/>
      <c r="CV128" s="762"/>
      <c r="CW128" s="762"/>
      <c r="CX128" s="762"/>
      <c r="CY128" s="762"/>
      <c r="CZ128" s="762"/>
      <c r="DA128" s="762"/>
      <c r="DB128" s="762"/>
      <c r="DC128" s="762"/>
      <c r="DD128" s="762"/>
      <c r="DE128" s="762"/>
      <c r="DF128" s="1073"/>
      <c r="DG128" s="1074" t="s">
        <v>444</v>
      </c>
      <c r="DH128" s="1075"/>
      <c r="DI128" s="1075"/>
      <c r="DJ128" s="1075"/>
      <c r="DK128" s="1075"/>
      <c r="DL128" s="1075" t="s">
        <v>444</v>
      </c>
      <c r="DM128" s="1075"/>
      <c r="DN128" s="1075"/>
      <c r="DO128" s="1075"/>
      <c r="DP128" s="1075"/>
      <c r="DQ128" s="1075" t="s">
        <v>446</v>
      </c>
      <c r="DR128" s="1075"/>
      <c r="DS128" s="1075"/>
      <c r="DT128" s="1075"/>
      <c r="DU128" s="1075"/>
      <c r="DV128" s="1076" t="s">
        <v>488</v>
      </c>
      <c r="DW128" s="1076"/>
      <c r="DX128" s="1076"/>
      <c r="DY128" s="1076"/>
      <c r="DZ128" s="1077"/>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7176770</v>
      </c>
      <c r="AB129" s="995"/>
      <c r="AC129" s="995"/>
      <c r="AD129" s="995"/>
      <c r="AE129" s="996"/>
      <c r="AF129" s="997">
        <v>7743068</v>
      </c>
      <c r="AG129" s="995"/>
      <c r="AH129" s="995"/>
      <c r="AI129" s="995"/>
      <c r="AJ129" s="996"/>
      <c r="AK129" s="997">
        <v>7624814</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444</v>
      </c>
      <c r="BG129" s="1103"/>
      <c r="BH129" s="1103"/>
      <c r="BI129" s="1103"/>
      <c r="BJ129" s="1103"/>
      <c r="BK129" s="1103"/>
      <c r="BL129" s="1104"/>
      <c r="BM129" s="1102">
        <v>18.850000000000001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911112</v>
      </c>
      <c r="AB130" s="995"/>
      <c r="AC130" s="995"/>
      <c r="AD130" s="995"/>
      <c r="AE130" s="996"/>
      <c r="AF130" s="997">
        <v>892700</v>
      </c>
      <c r="AG130" s="995"/>
      <c r="AH130" s="995"/>
      <c r="AI130" s="995"/>
      <c r="AJ130" s="996"/>
      <c r="AK130" s="997">
        <v>867578</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8.5</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6265658</v>
      </c>
      <c r="AB131" s="1022"/>
      <c r="AC131" s="1022"/>
      <c r="AD131" s="1022"/>
      <c r="AE131" s="1023"/>
      <c r="AF131" s="1021">
        <v>6850368</v>
      </c>
      <c r="AG131" s="1022"/>
      <c r="AH131" s="1022"/>
      <c r="AI131" s="1022"/>
      <c r="AJ131" s="1023"/>
      <c r="AK131" s="1021">
        <v>6757236</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3"/>
      <c r="BF131" s="1120">
        <v>8.6999999999999993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8.7342462679999997</v>
      </c>
      <c r="AB132" s="1133"/>
      <c r="AC132" s="1133"/>
      <c r="AD132" s="1133"/>
      <c r="AE132" s="1134"/>
      <c r="AF132" s="1135">
        <v>8.3466902800000007</v>
      </c>
      <c r="AG132" s="1133"/>
      <c r="AH132" s="1133"/>
      <c r="AI132" s="1133"/>
      <c r="AJ132" s="1134"/>
      <c r="AK132" s="1135">
        <v>8.5532013389999992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9.1999999999999993</v>
      </c>
      <c r="AB133" s="1116"/>
      <c r="AC133" s="1116"/>
      <c r="AD133" s="1116"/>
      <c r="AE133" s="1117"/>
      <c r="AF133" s="1115">
        <v>8.8000000000000007</v>
      </c>
      <c r="AG133" s="1116"/>
      <c r="AH133" s="1116"/>
      <c r="AI133" s="1116"/>
      <c r="AJ133" s="1117"/>
      <c r="AK133" s="1115">
        <v>8.5</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HD5LmIBrptk/ExUVUI3RduyJzZNPvg0O0TUUPux3epHjiJEyLC0ONcmhvdyOz6jJS9m9QJz3bFIGSF2QYkwLA==" saltValue="IX4MTY3LAzohcFT3Rxv4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 zoomScale="60" zoomScaleNormal="85" workbookViewId="0">
      <selection activeCell="CO50" sqref="CO5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YD+W9IFTWYtF+LPwCOyibvXerHkxeAyLL1698IMUOECH9IlneeULFqfaJJ0XtYtPDzkZVYfMubF/v1zJD+luA==" saltValue="v+zRbB/ko5CS7/Tx3x91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13"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KA/ZqHlvSmuPd/kHSxokMO58NlDLx1q1oF2T0UDeUEtyGhd8DD9DE1pH9sUcUlesV+QKPHqODJnuoGbAIWKCw==" saltValue="yd0d3aMVuYnzPZsNzvVk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2172995</v>
      </c>
      <c r="AP9" s="281">
        <v>66595</v>
      </c>
      <c r="AQ9" s="282">
        <v>65553</v>
      </c>
      <c r="AR9" s="283">
        <v>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391214</v>
      </c>
      <c r="AP10" s="284">
        <v>11989</v>
      </c>
      <c r="AQ10" s="285">
        <v>8503</v>
      </c>
      <c r="AR10" s="286">
        <v>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t="s">
        <v>524</v>
      </c>
      <c r="AP11" s="284" t="s">
        <v>524</v>
      </c>
      <c r="AQ11" s="285">
        <v>289</v>
      </c>
      <c r="AR11" s="286" t="s">
        <v>524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525</v>
      </c>
      <c r="AL12" s="1153"/>
      <c r="AM12" s="1153"/>
      <c r="AN12" s="1154"/>
      <c r="AO12" s="284" t="s">
        <v>524</v>
      </c>
      <c r="AP12" s="284" t="s">
        <v>524</v>
      </c>
      <c r="AQ12" s="285">
        <v>23</v>
      </c>
      <c r="AR12" s="286" t="s">
        <v>524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79354</v>
      </c>
      <c r="AP13" s="284">
        <v>2432</v>
      </c>
      <c r="AQ13" s="285">
        <v>2667</v>
      </c>
      <c r="AR13" s="286">
        <v>-8.8000000000000007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t="s">
        <v>524</v>
      </c>
      <c r="AP14" s="284" t="s">
        <v>524</v>
      </c>
      <c r="AQ14" s="285">
        <v>1163</v>
      </c>
      <c r="AR14" s="286" t="s">
        <v>524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-157425</v>
      </c>
      <c r="AP15" s="284">
        <v>-4825</v>
      </c>
      <c r="AQ15" s="285">
        <v>-4250</v>
      </c>
      <c r="AR15" s="286">
        <v>13.5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2486138</v>
      </c>
      <c r="AP16" s="284">
        <v>76192</v>
      </c>
      <c r="AQ16" s="285">
        <v>73949</v>
      </c>
      <c r="AR16" s="286">
        <v>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6.13</v>
      </c>
      <c r="AP21" s="298">
        <v>6.65</v>
      </c>
      <c r="AQ21" s="299">
        <v>-0.52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97</v>
      </c>
      <c r="AP22" s="303">
        <v>97</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1338928</v>
      </c>
      <c r="AP32" s="312">
        <v>41034</v>
      </c>
      <c r="AQ32" s="313">
        <v>33124</v>
      </c>
      <c r="AR32" s="314">
        <v>23.9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524</v>
      </c>
      <c r="AP33" s="312" t="s">
        <v>524</v>
      </c>
      <c r="AQ33" s="313" t="s">
        <v>524</v>
      </c>
      <c r="AR33" s="314" t="s">
        <v>524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524</v>
      </c>
      <c r="AP34" s="312" t="s">
        <v>524</v>
      </c>
      <c r="AQ34" s="313" t="s">
        <v>524</v>
      </c>
      <c r="AR34" s="314" t="s">
        <v>524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22762</v>
      </c>
      <c r="AP35" s="312">
        <v>698</v>
      </c>
      <c r="AQ35" s="313">
        <v>9022</v>
      </c>
      <c r="AR35" s="314">
        <v>-92.3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84299</v>
      </c>
      <c r="AP36" s="312">
        <v>2583</v>
      </c>
      <c r="AQ36" s="313">
        <v>1987</v>
      </c>
      <c r="AR36" s="314">
        <v>30</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t="s">
        <v>524</v>
      </c>
      <c r="AP37" s="312" t="s">
        <v>524</v>
      </c>
      <c r="AQ37" s="313">
        <v>678</v>
      </c>
      <c r="AR37" s="314" t="s">
        <v>524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524</v>
      </c>
      <c r="AP38" s="315" t="s">
        <v>524</v>
      </c>
      <c r="AQ38" s="316">
        <v>0</v>
      </c>
      <c r="AR38" s="304" t="s">
        <v>524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-451</v>
      </c>
      <c r="AP39" s="312">
        <v>-14</v>
      </c>
      <c r="AQ39" s="313">
        <v>-3119</v>
      </c>
      <c r="AR39" s="314">
        <v>-99.6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-867578</v>
      </c>
      <c r="AP40" s="312">
        <v>-26588</v>
      </c>
      <c r="AQ40" s="313">
        <v>-27108</v>
      </c>
      <c r="AR40" s="314">
        <v>-1.9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307</v>
      </c>
      <c r="AL41" s="1173"/>
      <c r="AM41" s="1173"/>
      <c r="AN41" s="1174"/>
      <c r="AO41" s="312">
        <v>577960</v>
      </c>
      <c r="AP41" s="312">
        <v>17713</v>
      </c>
      <c r="AQ41" s="313">
        <v>14583</v>
      </c>
      <c r="AR41" s="314">
        <v>21.5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1107075</v>
      </c>
      <c r="AN51" s="334">
        <v>35327</v>
      </c>
      <c r="AO51" s="335">
        <v>-37.299999999999997</v>
      </c>
      <c r="AP51" s="336">
        <v>47387</v>
      </c>
      <c r="AQ51" s="337">
        <v>-9.1999999999999993</v>
      </c>
      <c r="AR51" s="338">
        <v>-28.1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330988</v>
      </c>
      <c r="AN52" s="342">
        <v>10562</v>
      </c>
      <c r="AO52" s="343">
        <v>150.80000000000001</v>
      </c>
      <c r="AP52" s="344">
        <v>24928</v>
      </c>
      <c r="AQ52" s="345">
        <v>0.3</v>
      </c>
      <c r="AR52" s="346">
        <v>150.5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1259797</v>
      </c>
      <c r="AN53" s="334">
        <v>39947</v>
      </c>
      <c r="AO53" s="335">
        <v>13.1</v>
      </c>
      <c r="AP53" s="336">
        <v>51264</v>
      </c>
      <c r="AQ53" s="337">
        <v>8.1999999999999993</v>
      </c>
      <c r="AR53" s="338">
        <v>4.9000000000000004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274958</v>
      </c>
      <c r="AN54" s="342">
        <v>8719</v>
      </c>
      <c r="AO54" s="343">
        <v>-17.399999999999999</v>
      </c>
      <c r="AP54" s="344">
        <v>26040</v>
      </c>
      <c r="AQ54" s="345">
        <v>4.5</v>
      </c>
      <c r="AR54" s="346">
        <v>-21.9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1190207</v>
      </c>
      <c r="AN55" s="334">
        <v>37332</v>
      </c>
      <c r="AO55" s="335">
        <v>-6.5</v>
      </c>
      <c r="AP55" s="336">
        <v>52068</v>
      </c>
      <c r="AQ55" s="337">
        <v>1.6</v>
      </c>
      <c r="AR55" s="338">
        <v>-8.1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61869</v>
      </c>
      <c r="AN56" s="342">
        <v>1941</v>
      </c>
      <c r="AO56" s="343">
        <v>-77.7</v>
      </c>
      <c r="AP56" s="344">
        <v>26936</v>
      </c>
      <c r="AQ56" s="345">
        <v>3.4</v>
      </c>
      <c r="AR56" s="346">
        <v>-81.099999999999994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1487487</v>
      </c>
      <c r="AN57" s="334">
        <v>46273</v>
      </c>
      <c r="AO57" s="335">
        <v>23.9</v>
      </c>
      <c r="AP57" s="336">
        <v>47161</v>
      </c>
      <c r="AQ57" s="337">
        <v>-9.4</v>
      </c>
      <c r="AR57" s="338">
        <v>33.299999999999997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54751</v>
      </c>
      <c r="AN58" s="342">
        <v>1703</v>
      </c>
      <c r="AO58" s="343">
        <v>-12.3</v>
      </c>
      <c r="AP58" s="344">
        <v>24595</v>
      </c>
      <c r="AQ58" s="345">
        <v>-8.6999999999999993</v>
      </c>
      <c r="AR58" s="346">
        <v>-3.6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1353565</v>
      </c>
      <c r="AN59" s="334">
        <v>41482</v>
      </c>
      <c r="AO59" s="335">
        <v>-10.4</v>
      </c>
      <c r="AP59" s="336">
        <v>43423</v>
      </c>
      <c r="AQ59" s="337">
        <v>-7.9</v>
      </c>
      <c r="AR59" s="338">
        <v>-2.5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141524</v>
      </c>
      <c r="AN60" s="342">
        <v>4337</v>
      </c>
      <c r="AO60" s="343">
        <v>154.69999999999999</v>
      </c>
      <c r="AP60" s="344">
        <v>22207</v>
      </c>
      <c r="AQ60" s="345">
        <v>-9.6999999999999993</v>
      </c>
      <c r="AR60" s="346">
        <v>164.4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1279626</v>
      </c>
      <c r="AN61" s="349">
        <v>40072</v>
      </c>
      <c r="AO61" s="350">
        <v>-3.4</v>
      </c>
      <c r="AP61" s="351">
        <v>48261</v>
      </c>
      <c r="AQ61" s="352">
        <v>-3.3</v>
      </c>
      <c r="AR61" s="338">
        <v>-0.1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172818</v>
      </c>
      <c r="AN62" s="342">
        <v>5452</v>
      </c>
      <c r="AO62" s="343">
        <v>39.6</v>
      </c>
      <c r="AP62" s="344">
        <v>24941</v>
      </c>
      <c r="AQ62" s="345">
        <v>-2</v>
      </c>
      <c r="AR62" s="346">
        <v>41.6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EYhKm6g5zonLu8WJWHpxAGxASB0XM4OCprGjmoAJ8AMhN7zyHYnZRo9PSf85z39AUMA4mW6GVmpGR2YfuYIag==" saltValue="Lqeu7/MXwRyAJx5lvEV6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E4SdF0taHsHkgUeh6AWm+/V+z4e655z3SSNgiB1yGAYOD7vFVECxyEGM1DD85KySrJvTT1zA+jp1xx2QEOpfQ==" saltValue="buVZFVb1SfGOsUU0kjr6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GD3YUKdqstoB5+pkGKuv9SvhP1knL/ph1nb2OhmK8GGiihAwsoVSWQ2ovcKlddRoAu4rxn/u50Y37/1nE7xWsQ==" saltValue="5b2oVPJT0O1TqKI4hizJ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H2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6.04</v>
      </c>
      <c r="G47" s="12">
        <v>8.3800000000000008</v>
      </c>
      <c r="H47" s="12">
        <v>13</v>
      </c>
      <c r="I47" s="12">
        <v>20.38</v>
      </c>
      <c r="J47" s="13">
        <v>20.27</v>
      </c>
    </row>
    <row r="48" spans="2:10" ht="57.75" customHeight="1" x14ac:dyDescent="0.15">
      <c r="B48" s="14"/>
      <c r="C48" s="1177" t="s">
        <v>4</v>
      </c>
      <c r="D48" s="1177"/>
      <c r="E48" s="1178"/>
      <c r="F48" s="15">
        <v>8.85</v>
      </c>
      <c r="G48" s="16">
        <v>8.35</v>
      </c>
      <c r="H48" s="16">
        <v>9.44</v>
      </c>
      <c r="I48" s="16">
        <v>10.87</v>
      </c>
      <c r="J48" s="17">
        <v>10.83</v>
      </c>
    </row>
    <row r="49" spans="2:10" ht="57.75" customHeight="1" thickBot="1" x14ac:dyDescent="0.2">
      <c r="B49" s="18"/>
      <c r="C49" s="1179" t="s">
        <v>5</v>
      </c>
      <c r="D49" s="1179"/>
      <c r="E49" s="1180"/>
      <c r="F49" s="19">
        <v>2.85</v>
      </c>
      <c r="G49" s="20">
        <v>1.99</v>
      </c>
      <c r="H49" s="20">
        <v>6.37</v>
      </c>
      <c r="I49" s="20">
        <v>10.45</v>
      </c>
      <c r="J49" s="21" t="s">
        <v>571</v>
      </c>
    </row>
    <row r="50" spans="2:10" x14ac:dyDescent="0.15"/>
  </sheetData>
  <sheetProtection algorithmName="SHA-512" hashValue="hAhbD124ZILWDkGCzyudp5zNVo75o9GLxy7rwWHF6RXMR0KRg88LasDIpK17md6bd6zfmu/yVduMcu31RSSi6g==" saltValue="cBLsDNiDprgJo6AatXz1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abSelected="1" topLeftCell="I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572</v>
      </c>
      <c r="D34" s="1187"/>
      <c r="E34" s="1188"/>
      <c r="F34" s="32" t="s">
        <v>573</v>
      </c>
      <c r="G34" s="33" t="s">
        <v>574</v>
      </c>
      <c r="H34" s="33">
        <v>0.16</v>
      </c>
      <c r="I34" s="33">
        <v>0.67</v>
      </c>
      <c r="J34" s="34" t="s">
        <v>575</v>
      </c>
      <c r="K34" s="22"/>
      <c r="L34" s="22"/>
      <c r="M34" s="22"/>
      <c r="N34" s="22"/>
      <c r="O34" s="22"/>
      <c r="P34" s="22"/>
    </row>
    <row r="35" spans="1:16" ht="39" customHeight="1" x14ac:dyDescent="0.15">
      <c r="A35" s="22"/>
      <c r="B35" s="35"/>
      <c r="C35" s="1181" t="s">
        <v>576</v>
      </c>
      <c r="D35" s="1182"/>
      <c r="E35" s="1183"/>
      <c r="F35" s="36">
        <v>8.83</v>
      </c>
      <c r="G35" s="37">
        <v>8.33</v>
      </c>
      <c r="H35" s="37">
        <v>9.42</v>
      </c>
      <c r="I35" s="37">
        <v>10.86</v>
      </c>
      <c r="J35" s="38">
        <v>10.82</v>
      </c>
      <c r="K35" s="22"/>
      <c r="L35" s="22"/>
      <c r="M35" s="22"/>
      <c r="N35" s="22"/>
      <c r="O35" s="22"/>
      <c r="P35" s="22"/>
    </row>
    <row r="36" spans="1:16" ht="39" customHeight="1" x14ac:dyDescent="0.15">
      <c r="A36" s="22"/>
      <c r="B36" s="35"/>
      <c r="C36" s="1181" t="s">
        <v>577</v>
      </c>
      <c r="D36" s="1182"/>
      <c r="E36" s="1183"/>
      <c r="F36" s="36">
        <v>0.04</v>
      </c>
      <c r="G36" s="37">
        <v>0.06</v>
      </c>
      <c r="H36" s="37">
        <v>0.04</v>
      </c>
      <c r="I36" s="37">
        <v>0.03</v>
      </c>
      <c r="J36" s="38">
        <v>0.03</v>
      </c>
      <c r="K36" s="22"/>
      <c r="L36" s="22"/>
      <c r="M36" s="22"/>
      <c r="N36" s="22"/>
      <c r="O36" s="22"/>
      <c r="P36" s="22"/>
    </row>
    <row r="37" spans="1:16" ht="39" customHeight="1" x14ac:dyDescent="0.15">
      <c r="A37" s="22"/>
      <c r="B37" s="35"/>
      <c r="C37" s="1181" t="s">
        <v>578</v>
      </c>
      <c r="D37" s="1182"/>
      <c r="E37" s="1183"/>
      <c r="F37" s="36">
        <v>0</v>
      </c>
      <c r="G37" s="37">
        <v>0</v>
      </c>
      <c r="H37" s="37">
        <v>0</v>
      </c>
      <c r="I37" s="37">
        <v>0</v>
      </c>
      <c r="J37" s="38">
        <v>0</v>
      </c>
      <c r="K37" s="22"/>
      <c r="L37" s="22"/>
      <c r="M37" s="22"/>
      <c r="N37" s="22"/>
      <c r="O37" s="22"/>
      <c r="P37" s="22"/>
    </row>
    <row r="38" spans="1:16" ht="39" customHeight="1" x14ac:dyDescent="0.15">
      <c r="A38" s="22"/>
      <c r="B38" s="35"/>
      <c r="C38" s="1181" t="s">
        <v>579</v>
      </c>
      <c r="D38" s="1182"/>
      <c r="E38" s="1183"/>
      <c r="F38" s="36">
        <v>0.01</v>
      </c>
      <c r="G38" s="37">
        <v>0</v>
      </c>
      <c r="H38" s="37">
        <v>0.01</v>
      </c>
      <c r="I38" s="37">
        <v>0.01</v>
      </c>
      <c r="J38" s="38">
        <v>0</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580</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581</v>
      </c>
      <c r="D43" s="1185"/>
      <c r="E43" s="1186"/>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rp+5CewHCnCJcx7EbIDriAz4C99qIoorBfHwjqfuLOPKGWA3t1gFwgS/GKk9EGIgIUePCQg8ccKjeg9Oj13ag==" saltValue="TEpfNutrwh18AIaskh92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G33" zoomScale="80" zoomScaleNormal="80" zoomScaleSheetLayoutView="55" workbookViewId="0">
      <selection activeCell="R54" sqref="R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1403</v>
      </c>
      <c r="L45" s="60">
        <v>1379</v>
      </c>
      <c r="M45" s="60">
        <v>1353</v>
      </c>
      <c r="N45" s="60">
        <v>1357</v>
      </c>
      <c r="O45" s="61">
        <v>1339</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524</v>
      </c>
      <c r="L46" s="64" t="s">
        <v>524</v>
      </c>
      <c r="M46" s="64" t="s">
        <v>524</v>
      </c>
      <c r="N46" s="64" t="s">
        <v>524</v>
      </c>
      <c r="O46" s="65" t="s">
        <v>524</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524</v>
      </c>
      <c r="L47" s="64" t="s">
        <v>524</v>
      </c>
      <c r="M47" s="64" t="s">
        <v>524</v>
      </c>
      <c r="N47" s="64" t="s">
        <v>524</v>
      </c>
      <c r="O47" s="65" t="s">
        <v>524</v>
      </c>
      <c r="P47" s="48"/>
      <c r="Q47" s="48"/>
      <c r="R47" s="48"/>
      <c r="S47" s="48"/>
      <c r="T47" s="48"/>
      <c r="U47" s="48"/>
    </row>
    <row r="48" spans="1:21" ht="30.75" customHeight="1" x14ac:dyDescent="0.15">
      <c r="A48" s="48"/>
      <c r="B48" s="1191"/>
      <c r="C48" s="1192"/>
      <c r="D48" s="62"/>
      <c r="E48" s="1197" t="s">
        <v>15</v>
      </c>
      <c r="F48" s="1197"/>
      <c r="G48" s="1197"/>
      <c r="H48" s="1197"/>
      <c r="I48" s="1197"/>
      <c r="J48" s="1198"/>
      <c r="K48" s="63">
        <v>26</v>
      </c>
      <c r="L48" s="64">
        <v>27</v>
      </c>
      <c r="M48" s="64">
        <v>27</v>
      </c>
      <c r="N48" s="64">
        <v>26</v>
      </c>
      <c r="O48" s="65">
        <v>23</v>
      </c>
      <c r="P48" s="48"/>
      <c r="Q48" s="48"/>
      <c r="R48" s="48"/>
      <c r="S48" s="48"/>
      <c r="T48" s="48"/>
      <c r="U48" s="48"/>
    </row>
    <row r="49" spans="1:21" ht="30.75" customHeight="1" x14ac:dyDescent="0.15">
      <c r="A49" s="48"/>
      <c r="B49" s="1191"/>
      <c r="C49" s="1192"/>
      <c r="D49" s="62"/>
      <c r="E49" s="1197" t="s">
        <v>16</v>
      </c>
      <c r="F49" s="1197"/>
      <c r="G49" s="1197"/>
      <c r="H49" s="1197"/>
      <c r="I49" s="1197"/>
      <c r="J49" s="1198"/>
      <c r="K49" s="63">
        <v>70</v>
      </c>
      <c r="L49" s="64">
        <v>74</v>
      </c>
      <c r="M49" s="64">
        <v>79</v>
      </c>
      <c r="N49" s="64">
        <v>81</v>
      </c>
      <c r="O49" s="65">
        <v>84</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524</v>
      </c>
      <c r="L50" s="64" t="s">
        <v>524</v>
      </c>
      <c r="M50" s="64" t="s">
        <v>524</v>
      </c>
      <c r="N50" s="64" t="s">
        <v>524</v>
      </c>
      <c r="O50" s="65" t="s">
        <v>524</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t="s">
        <v>524</v>
      </c>
      <c r="N51" s="64" t="s">
        <v>524</v>
      </c>
      <c r="O51" s="65" t="s">
        <v>524</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925</v>
      </c>
      <c r="L52" s="64">
        <v>919</v>
      </c>
      <c r="M52" s="64">
        <v>912</v>
      </c>
      <c r="N52" s="64">
        <v>893</v>
      </c>
      <c r="O52" s="65">
        <v>867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574</v>
      </c>
      <c r="L53" s="69">
        <v>561</v>
      </c>
      <c r="M53" s="69">
        <v>547</v>
      </c>
      <c r="N53" s="69">
        <v>571</v>
      </c>
      <c r="O53" s="70">
        <v>579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ISrw2Q6JVbdc/hI4u9YV7gWvZYBe8Kv9eR+nNfqwtY91NkFaabZl3q/cop02SJVNVgvgRx3E4djT48zh38k+A==" saltValue="CgUDAUmoKdZ0xjnvDQajS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9"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20" t="s">
        <v>32</v>
      </c>
      <c r="C41" s="1221"/>
      <c r="D41" s="105"/>
      <c r="E41" s="1226" t="s">
        <v>33</v>
      </c>
      <c r="F41" s="1226"/>
      <c r="G41" s="1226"/>
      <c r="H41" s="1227"/>
      <c r="I41" s="355">
        <v>14438</v>
      </c>
      <c r="J41" s="356">
        <v>13980</v>
      </c>
      <c r="K41" s="356">
        <v>13558</v>
      </c>
      <c r="L41" s="356">
        <v>13377</v>
      </c>
      <c r="M41" s="357">
        <v>12333</v>
      </c>
    </row>
    <row r="42" spans="2:13" ht="27.75" customHeight="1" x14ac:dyDescent="0.15">
      <c r="B42" s="1222"/>
      <c r="C42" s="1223"/>
      <c r="D42" s="106"/>
      <c r="E42" s="1228" t="s">
        <v>34</v>
      </c>
      <c r="F42" s="1228"/>
      <c r="G42" s="1228"/>
      <c r="H42" s="1229"/>
      <c r="I42" s="358" t="s">
        <v>524</v>
      </c>
      <c r="J42" s="359" t="s">
        <v>524</v>
      </c>
      <c r="K42" s="359" t="s">
        <v>524</v>
      </c>
      <c r="L42" s="359" t="s">
        <v>524</v>
      </c>
      <c r="M42" s="360" t="s">
        <v>524</v>
      </c>
    </row>
    <row r="43" spans="2:13" ht="27.75" customHeight="1" x14ac:dyDescent="0.15">
      <c r="B43" s="1222"/>
      <c r="C43" s="1223"/>
      <c r="D43" s="106"/>
      <c r="E43" s="1228" t="s">
        <v>35</v>
      </c>
      <c r="F43" s="1228"/>
      <c r="G43" s="1228"/>
      <c r="H43" s="1229"/>
      <c r="I43" s="358">
        <v>373</v>
      </c>
      <c r="J43" s="359">
        <v>353</v>
      </c>
      <c r="K43" s="359">
        <v>371</v>
      </c>
      <c r="L43" s="359">
        <v>309</v>
      </c>
      <c r="M43" s="360">
        <v>292</v>
      </c>
    </row>
    <row r="44" spans="2:13" ht="27.75" customHeight="1" x14ac:dyDescent="0.15">
      <c r="B44" s="1222"/>
      <c r="C44" s="1223"/>
      <c r="D44" s="106"/>
      <c r="E44" s="1228" t="s">
        <v>36</v>
      </c>
      <c r="F44" s="1228"/>
      <c r="G44" s="1228"/>
      <c r="H44" s="1229"/>
      <c r="I44" s="358">
        <v>669</v>
      </c>
      <c r="J44" s="359">
        <v>667</v>
      </c>
      <c r="K44" s="359">
        <v>635</v>
      </c>
      <c r="L44" s="359">
        <v>515</v>
      </c>
      <c r="M44" s="360">
        <v>664</v>
      </c>
    </row>
    <row r="45" spans="2:13" ht="27.75" customHeight="1" x14ac:dyDescent="0.15">
      <c r="B45" s="1222"/>
      <c r="C45" s="1223"/>
      <c r="D45" s="106"/>
      <c r="E45" s="1228" t="s">
        <v>37</v>
      </c>
      <c r="F45" s="1228"/>
      <c r="G45" s="1228"/>
      <c r="H45" s="1229"/>
      <c r="I45" s="358">
        <v>406</v>
      </c>
      <c r="J45" s="359">
        <v>393</v>
      </c>
      <c r="K45" s="359">
        <v>428</v>
      </c>
      <c r="L45" s="359">
        <v>286</v>
      </c>
      <c r="M45" s="360">
        <v>203</v>
      </c>
    </row>
    <row r="46" spans="2:13" ht="27.75" customHeight="1" x14ac:dyDescent="0.15">
      <c r="B46" s="1222"/>
      <c r="C46" s="1223"/>
      <c r="D46" s="107"/>
      <c r="E46" s="1228" t="s">
        <v>38</v>
      </c>
      <c r="F46" s="1228"/>
      <c r="G46" s="1228"/>
      <c r="H46" s="1229"/>
      <c r="I46" s="358" t="s">
        <v>524</v>
      </c>
      <c r="J46" s="359" t="s">
        <v>524</v>
      </c>
      <c r="K46" s="359" t="s">
        <v>524</v>
      </c>
      <c r="L46" s="359" t="s">
        <v>524</v>
      </c>
      <c r="M46" s="360" t="s">
        <v>524</v>
      </c>
    </row>
    <row r="47" spans="2:13" ht="27.75" customHeight="1" x14ac:dyDescent="0.15">
      <c r="B47" s="1222"/>
      <c r="C47" s="1223"/>
      <c r="D47" s="108"/>
      <c r="E47" s="1230" t="s">
        <v>39</v>
      </c>
      <c r="F47" s="1231"/>
      <c r="G47" s="1231"/>
      <c r="H47" s="1232"/>
      <c r="I47" s="358" t="s">
        <v>524</v>
      </c>
      <c r="J47" s="359" t="s">
        <v>524</v>
      </c>
      <c r="K47" s="359" t="s">
        <v>524</v>
      </c>
      <c r="L47" s="359" t="s">
        <v>524</v>
      </c>
      <c r="M47" s="360" t="s">
        <v>524</v>
      </c>
    </row>
    <row r="48" spans="2:13" ht="27.75" customHeight="1" x14ac:dyDescent="0.15">
      <c r="B48" s="1222"/>
      <c r="C48" s="1223"/>
      <c r="D48" s="106"/>
      <c r="E48" s="1228" t="s">
        <v>40</v>
      </c>
      <c r="F48" s="1228"/>
      <c r="G48" s="1228"/>
      <c r="H48" s="1229"/>
      <c r="I48" s="358" t="s">
        <v>524</v>
      </c>
      <c r="J48" s="359" t="s">
        <v>524</v>
      </c>
      <c r="K48" s="359" t="s">
        <v>524</v>
      </c>
      <c r="L48" s="359" t="s">
        <v>524</v>
      </c>
      <c r="M48" s="360" t="s">
        <v>524</v>
      </c>
    </row>
    <row r="49" spans="2:13" ht="27.75" customHeight="1" x14ac:dyDescent="0.15">
      <c r="B49" s="1224"/>
      <c r="C49" s="1225"/>
      <c r="D49" s="106"/>
      <c r="E49" s="1228" t="s">
        <v>41</v>
      </c>
      <c r="F49" s="1228"/>
      <c r="G49" s="1228"/>
      <c r="H49" s="1229"/>
      <c r="I49" s="358" t="s">
        <v>524</v>
      </c>
      <c r="J49" s="359" t="s">
        <v>524</v>
      </c>
      <c r="K49" s="359" t="s">
        <v>524</v>
      </c>
      <c r="L49" s="359" t="s">
        <v>524</v>
      </c>
      <c r="M49" s="360" t="s">
        <v>524</v>
      </c>
    </row>
    <row r="50" spans="2:13" ht="27.75" customHeight="1" x14ac:dyDescent="0.15">
      <c r="B50" s="1233" t="s">
        <v>42</v>
      </c>
      <c r="C50" s="1234"/>
      <c r="D50" s="109"/>
      <c r="E50" s="1228" t="s">
        <v>43</v>
      </c>
      <c r="F50" s="1228"/>
      <c r="G50" s="1228"/>
      <c r="H50" s="1229"/>
      <c r="I50" s="358">
        <v>1902</v>
      </c>
      <c r="J50" s="359">
        <v>2142</v>
      </c>
      <c r="K50" s="359">
        <v>2624</v>
      </c>
      <c r="L50" s="359">
        <v>3526</v>
      </c>
      <c r="M50" s="360">
        <v>4246</v>
      </c>
    </row>
    <row r="51" spans="2:13" ht="27.75" customHeight="1" x14ac:dyDescent="0.15">
      <c r="B51" s="1222"/>
      <c r="C51" s="1223"/>
      <c r="D51" s="106"/>
      <c r="E51" s="1228" t="s">
        <v>44</v>
      </c>
      <c r="F51" s="1228"/>
      <c r="G51" s="1228"/>
      <c r="H51" s="1229"/>
      <c r="I51" s="358">
        <v>1</v>
      </c>
      <c r="J51" s="359">
        <v>1</v>
      </c>
      <c r="K51" s="359">
        <v>0</v>
      </c>
      <c r="L51" s="359">
        <v>0</v>
      </c>
      <c r="M51" s="360">
        <v>0</v>
      </c>
    </row>
    <row r="52" spans="2:13" ht="27.75" customHeight="1" x14ac:dyDescent="0.15">
      <c r="B52" s="1224"/>
      <c r="C52" s="1225"/>
      <c r="D52" s="106"/>
      <c r="E52" s="1228" t="s">
        <v>45</v>
      </c>
      <c r="F52" s="1228"/>
      <c r="G52" s="1228"/>
      <c r="H52" s="1229"/>
      <c r="I52" s="358">
        <v>10342</v>
      </c>
      <c r="J52" s="359">
        <v>9871</v>
      </c>
      <c r="K52" s="359">
        <v>9580</v>
      </c>
      <c r="L52" s="359">
        <v>9326</v>
      </c>
      <c r="M52" s="360">
        <v>8658</v>
      </c>
    </row>
    <row r="53" spans="2:13" ht="27.75" customHeight="1" thickBot="1" x14ac:dyDescent="0.2">
      <c r="B53" s="1235" t="s">
        <v>46</v>
      </c>
      <c r="C53" s="1236"/>
      <c r="D53" s="110"/>
      <c r="E53" s="1237" t="s">
        <v>47</v>
      </c>
      <c r="F53" s="1237"/>
      <c r="G53" s="1237"/>
      <c r="H53" s="1238"/>
      <c r="I53" s="361">
        <v>3641</v>
      </c>
      <c r="J53" s="362">
        <v>3380</v>
      </c>
      <c r="K53" s="362">
        <v>2788</v>
      </c>
      <c r="L53" s="362">
        <v>1636</v>
      </c>
      <c r="M53" s="363">
        <v>588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DA5lsm51psUvVkw4QOFU5qu8+STzBMp6v9jSGg3+r/4ufgD1K+c3HWBQwde/mTlsG/GpIzfTI5w5Llk4MoAm3g==" saltValue="0DkZfez+8+cejtuEJQ7s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34" sqref="I3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50</v>
      </c>
      <c r="D55" s="1247"/>
      <c r="E55" s="1248"/>
      <c r="F55" s="122">
        <v>933</v>
      </c>
      <c r="G55" s="122">
        <v>1578</v>
      </c>
      <c r="H55" s="123">
        <v>1546</v>
      </c>
    </row>
    <row r="56" spans="2:8" ht="52.5" customHeight="1" x14ac:dyDescent="0.15">
      <c r="B56" s="124"/>
      <c r="C56" s="1249" t="s">
        <v>51</v>
      </c>
      <c r="D56" s="1249"/>
      <c r="E56" s="1250"/>
      <c r="F56" s="125">
        <v>150</v>
      </c>
      <c r="G56" s="125">
        <v>250</v>
      </c>
      <c r="H56" s="126">
        <v>351</v>
      </c>
    </row>
    <row r="57" spans="2:8" ht="53.25" customHeight="1" x14ac:dyDescent="0.15">
      <c r="B57" s="124"/>
      <c r="C57" s="1251" t="s">
        <v>52</v>
      </c>
      <c r="D57" s="1251"/>
      <c r="E57" s="1252"/>
      <c r="F57" s="127">
        <v>2367</v>
      </c>
      <c r="G57" s="127">
        <v>2632</v>
      </c>
      <c r="H57" s="128">
        <v>3330</v>
      </c>
    </row>
    <row r="58" spans="2:8" ht="45.75" customHeight="1" x14ac:dyDescent="0.15">
      <c r="B58" s="129"/>
      <c r="C58" s="1239" t="s">
        <v>53</v>
      </c>
      <c r="D58" s="1240"/>
      <c r="E58" s="1241"/>
      <c r="F58" s="130"/>
      <c r="G58" s="130"/>
      <c r="H58" s="131"/>
    </row>
    <row r="59" spans="2:8" ht="45.75" customHeight="1" x14ac:dyDescent="0.15">
      <c r="B59" s="129"/>
      <c r="C59" s="1239" t="s">
        <v>54</v>
      </c>
      <c r="D59" s="1240"/>
      <c r="E59" s="1241"/>
      <c r="F59" s="130"/>
      <c r="G59" s="130"/>
      <c r="H59" s="131"/>
    </row>
    <row r="60" spans="2:8" ht="45.75" customHeight="1" x14ac:dyDescent="0.15">
      <c r="B60" s="129"/>
      <c r="C60" s="1239" t="s">
        <v>54</v>
      </c>
      <c r="D60" s="1240"/>
      <c r="E60" s="1241"/>
      <c r="F60" s="130"/>
      <c r="G60" s="130"/>
      <c r="H60" s="131"/>
    </row>
    <row r="61" spans="2:8" ht="45.75" customHeight="1" x14ac:dyDescent="0.15">
      <c r="B61" s="129"/>
      <c r="C61" s="1239" t="s">
        <v>54</v>
      </c>
      <c r="D61" s="1240"/>
      <c r="E61" s="1241"/>
      <c r="F61" s="130"/>
      <c r="G61" s="130"/>
      <c r="H61" s="131"/>
    </row>
    <row r="62" spans="2:8" ht="45.75" customHeight="1" thickBot="1" x14ac:dyDescent="0.2">
      <c r="B62" s="132"/>
      <c r="C62" s="1242" t="s">
        <v>54</v>
      </c>
      <c r="D62" s="1243"/>
      <c r="E62" s="1244"/>
      <c r="F62" s="133"/>
      <c r="G62" s="133"/>
      <c r="H62" s="134"/>
    </row>
    <row r="63" spans="2:8" ht="52.5" customHeight="1" thickBot="1" x14ac:dyDescent="0.2">
      <c r="B63" s="135"/>
      <c r="C63" s="1245" t="s">
        <v>55</v>
      </c>
      <c r="D63" s="1245"/>
      <c r="E63" s="1246"/>
      <c r="F63" s="136">
        <v>3450</v>
      </c>
      <c r="G63" s="136">
        <v>4460</v>
      </c>
      <c r="H63" s="137">
        <v>5227</v>
      </c>
    </row>
    <row r="64" spans="2:8" x14ac:dyDescent="0.15"/>
  </sheetData>
  <sheetProtection algorithmName="SHA-512" hashValue="JfH5Iyu5tyFYo7naZsEnwIqirEFYGuXVdq6/hCY4MccSOxJz4TJNJmfTmLyBihW3EAVSSG87vz2UyEAj4cR0ng==" saltValue="FJMNLHHJdvgcPcc8wACc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CF364-30C6-488A-93AF-2D68EDF31F83}">
  <sheetPr>
    <tabColor theme="4" tint="0.39997558519241921"/>
    <pageSetUpPr fitToPage="1"/>
  </sheetPr>
  <dimension ref="A1:DE85"/>
  <sheetViews>
    <sheetView showGridLines="0" topLeftCell="C15" zoomScale="85" zoomScaleNormal="85" zoomScaleSheetLayoutView="55" workbookViewId="0">
      <selection activeCell="AN70" sqref="AN7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588</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589</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590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591</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566</v>
      </c>
      <c r="BQ50" s="1258"/>
      <c r="BR50" s="1258"/>
      <c r="BS50" s="1258"/>
      <c r="BT50" s="1258"/>
      <c r="BU50" s="1258"/>
      <c r="BV50" s="1258"/>
      <c r="BW50" s="1258"/>
      <c r="BX50" s="1258" t="s">
        <v>567</v>
      </c>
      <c r="BY50" s="1258"/>
      <c r="BZ50" s="1258"/>
      <c r="CA50" s="1258"/>
      <c r="CB50" s="1258"/>
      <c r="CC50" s="1258"/>
      <c r="CD50" s="1258"/>
      <c r="CE50" s="1258"/>
      <c r="CF50" s="1258" t="s">
        <v>568</v>
      </c>
      <c r="CG50" s="1258"/>
      <c r="CH50" s="1258"/>
      <c r="CI50" s="1258"/>
      <c r="CJ50" s="1258"/>
      <c r="CK50" s="1258"/>
      <c r="CL50" s="1258"/>
      <c r="CM50" s="1258"/>
      <c r="CN50" s="1258" t="s">
        <v>569</v>
      </c>
      <c r="CO50" s="1258"/>
      <c r="CP50" s="1258"/>
      <c r="CQ50" s="1258"/>
      <c r="CR50" s="1258"/>
      <c r="CS50" s="1258"/>
      <c r="CT50" s="1258"/>
      <c r="CU50" s="1258"/>
      <c r="CV50" s="1258" t="s">
        <v>570</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592</v>
      </c>
      <c r="AO51" s="1256"/>
      <c r="AP51" s="1256"/>
      <c r="AQ51" s="1256"/>
      <c r="AR51" s="1256"/>
      <c r="AS51" s="1256"/>
      <c r="AT51" s="1256"/>
      <c r="AU51" s="1256"/>
      <c r="AV51" s="1256"/>
      <c r="AW51" s="1256"/>
      <c r="AX51" s="1256"/>
      <c r="AY51" s="1256"/>
      <c r="AZ51" s="1256"/>
      <c r="BA51" s="1256"/>
      <c r="BB51" s="1256" t="s">
        <v>593</v>
      </c>
      <c r="BC51" s="1256"/>
      <c r="BD51" s="1256"/>
      <c r="BE51" s="1256"/>
      <c r="BF51" s="1256"/>
      <c r="BG51" s="1256"/>
      <c r="BH51" s="1256"/>
      <c r="BI51" s="1256"/>
      <c r="BJ51" s="1256"/>
      <c r="BK51" s="1256"/>
      <c r="BL51" s="1256"/>
      <c r="BM51" s="1256"/>
      <c r="BN51" s="1256"/>
      <c r="BO51" s="1256"/>
      <c r="BP51" s="1253">
        <v>61.6</v>
      </c>
      <c r="BQ51" s="1253"/>
      <c r="BR51" s="1253"/>
      <c r="BS51" s="1253"/>
      <c r="BT51" s="1253"/>
      <c r="BU51" s="1253"/>
      <c r="BV51" s="1253"/>
      <c r="BW51" s="1253"/>
      <c r="BX51" s="1253">
        <v>56.5</v>
      </c>
      <c r="BY51" s="1253"/>
      <c r="BZ51" s="1253"/>
      <c r="CA51" s="1253"/>
      <c r="CB51" s="1253"/>
      <c r="CC51" s="1253"/>
      <c r="CD51" s="1253"/>
      <c r="CE51" s="1253"/>
      <c r="CF51" s="1253">
        <v>44.4</v>
      </c>
      <c r="CG51" s="1253"/>
      <c r="CH51" s="1253"/>
      <c r="CI51" s="1253"/>
      <c r="CJ51" s="1253"/>
      <c r="CK51" s="1253"/>
      <c r="CL51" s="1253"/>
      <c r="CM51" s="1253"/>
      <c r="CN51" s="1253">
        <v>23.8</v>
      </c>
      <c r="CO51" s="1253"/>
      <c r="CP51" s="1253"/>
      <c r="CQ51" s="1253"/>
      <c r="CR51" s="1253"/>
      <c r="CS51" s="1253"/>
      <c r="CT51" s="1253"/>
      <c r="CU51" s="1253"/>
      <c r="CV51" s="1253">
        <v>8.6999999999999993</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594</v>
      </c>
      <c r="BC53" s="1256"/>
      <c r="BD53" s="1256"/>
      <c r="BE53" s="1256"/>
      <c r="BF53" s="1256"/>
      <c r="BG53" s="1256"/>
      <c r="BH53" s="1256"/>
      <c r="BI53" s="1256"/>
      <c r="BJ53" s="1256"/>
      <c r="BK53" s="1256"/>
      <c r="BL53" s="1256"/>
      <c r="BM53" s="1256"/>
      <c r="BN53" s="1256"/>
      <c r="BO53" s="1256"/>
      <c r="BP53" s="1253">
        <v>46.1</v>
      </c>
      <c r="BQ53" s="1253"/>
      <c r="BR53" s="1253"/>
      <c r="BS53" s="1253"/>
      <c r="BT53" s="1253"/>
      <c r="BU53" s="1253"/>
      <c r="BV53" s="1253"/>
      <c r="BW53" s="1253"/>
      <c r="BX53" s="1253">
        <v>46.9</v>
      </c>
      <c r="BY53" s="1253"/>
      <c r="BZ53" s="1253"/>
      <c r="CA53" s="1253"/>
      <c r="CB53" s="1253"/>
      <c r="CC53" s="1253"/>
      <c r="CD53" s="1253"/>
      <c r="CE53" s="1253"/>
      <c r="CF53" s="1253">
        <v>48.2</v>
      </c>
      <c r="CG53" s="1253"/>
      <c r="CH53" s="1253"/>
      <c r="CI53" s="1253"/>
      <c r="CJ53" s="1253"/>
      <c r="CK53" s="1253"/>
      <c r="CL53" s="1253"/>
      <c r="CM53" s="1253"/>
      <c r="CN53" s="1253">
        <v>49.6</v>
      </c>
      <c r="CO53" s="1253"/>
      <c r="CP53" s="1253"/>
      <c r="CQ53" s="1253"/>
      <c r="CR53" s="1253"/>
      <c r="CS53" s="1253"/>
      <c r="CT53" s="1253"/>
      <c r="CU53" s="1253"/>
      <c r="CV53" s="1253">
        <v>49.4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595</v>
      </c>
      <c r="AO55" s="1258"/>
      <c r="AP55" s="1258"/>
      <c r="AQ55" s="1258"/>
      <c r="AR55" s="1258"/>
      <c r="AS55" s="1258"/>
      <c r="AT55" s="1258"/>
      <c r="AU55" s="1258"/>
      <c r="AV55" s="1258"/>
      <c r="AW55" s="1258"/>
      <c r="AX55" s="1258"/>
      <c r="AY55" s="1258"/>
      <c r="AZ55" s="1258"/>
      <c r="BA55" s="1258"/>
      <c r="BB55" s="1256" t="s">
        <v>593</v>
      </c>
      <c r="BC55" s="1256"/>
      <c r="BD55" s="1256"/>
      <c r="BE55" s="1256"/>
      <c r="BF55" s="1256"/>
      <c r="BG55" s="1256"/>
      <c r="BH55" s="1256"/>
      <c r="BI55" s="1256"/>
      <c r="BJ55" s="1256"/>
      <c r="BK55" s="1256"/>
      <c r="BL55" s="1256"/>
      <c r="BM55" s="1256"/>
      <c r="BN55" s="1256"/>
      <c r="BO55" s="1256"/>
      <c r="BP55" s="1253">
        <v>18.2</v>
      </c>
      <c r="BQ55" s="1253"/>
      <c r="BR55" s="1253"/>
      <c r="BS55" s="1253"/>
      <c r="BT55" s="1253"/>
      <c r="BU55" s="1253"/>
      <c r="BV55" s="1253"/>
      <c r="BW55" s="1253"/>
      <c r="BX55" s="1253">
        <v>20.3</v>
      </c>
      <c r="BY55" s="1253"/>
      <c r="BZ55" s="1253"/>
      <c r="CA55" s="1253"/>
      <c r="CB55" s="1253"/>
      <c r="CC55" s="1253"/>
      <c r="CD55" s="1253"/>
      <c r="CE55" s="1253"/>
      <c r="CF55" s="1253">
        <v>15.5</v>
      </c>
      <c r="CG55" s="1253"/>
      <c r="CH55" s="1253"/>
      <c r="CI55" s="1253"/>
      <c r="CJ55" s="1253"/>
      <c r="CK55" s="1253"/>
      <c r="CL55" s="1253"/>
      <c r="CM55" s="1253"/>
      <c r="CN55" s="1253">
        <v>4.5999999999999996</v>
      </c>
      <c r="CO55" s="1253"/>
      <c r="CP55" s="1253"/>
      <c r="CQ55" s="1253"/>
      <c r="CR55" s="1253"/>
      <c r="CS55" s="1253"/>
      <c r="CT55" s="1253"/>
      <c r="CU55" s="1253"/>
      <c r="CV55" s="1253">
        <v>1.6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594</v>
      </c>
      <c r="BC57" s="1256"/>
      <c r="BD57" s="1256"/>
      <c r="BE57" s="1256"/>
      <c r="BF57" s="1256"/>
      <c r="BG57" s="1256"/>
      <c r="BH57" s="1256"/>
      <c r="BI57" s="1256"/>
      <c r="BJ57" s="1256"/>
      <c r="BK57" s="1256"/>
      <c r="BL57" s="1256"/>
      <c r="BM57" s="1256"/>
      <c r="BN57" s="1256"/>
      <c r="BO57" s="1256"/>
      <c r="BP57" s="1253">
        <v>59.3</v>
      </c>
      <c r="BQ57" s="1253"/>
      <c r="BR57" s="1253"/>
      <c r="BS57" s="1253"/>
      <c r="BT57" s="1253"/>
      <c r="BU57" s="1253"/>
      <c r="BV57" s="1253"/>
      <c r="BW57" s="1253"/>
      <c r="BX57" s="1253">
        <v>60.3</v>
      </c>
      <c r="BY57" s="1253"/>
      <c r="BZ57" s="1253"/>
      <c r="CA57" s="1253"/>
      <c r="CB57" s="1253"/>
      <c r="CC57" s="1253"/>
      <c r="CD57" s="1253"/>
      <c r="CE57" s="1253"/>
      <c r="CF57" s="1253">
        <v>61.5</v>
      </c>
      <c r="CG57" s="1253"/>
      <c r="CH57" s="1253"/>
      <c r="CI57" s="1253"/>
      <c r="CJ57" s="1253"/>
      <c r="CK57" s="1253"/>
      <c r="CL57" s="1253"/>
      <c r="CM57" s="1253"/>
      <c r="CN57" s="1253">
        <v>61</v>
      </c>
      <c r="CO57" s="1253"/>
      <c r="CP57" s="1253"/>
      <c r="CQ57" s="1253"/>
      <c r="CR57" s="1253"/>
      <c r="CS57" s="1253"/>
      <c r="CT57" s="1253"/>
      <c r="CU57" s="1253"/>
      <c r="CV57" s="1253">
        <v>62.3</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596</v>
      </c>
    </row>
    <row r="64" spans="1:109" x14ac:dyDescent="0.15">
      <c r="B64" s="372"/>
      <c r="G64" s="379"/>
      <c r="I64" s="392"/>
      <c r="J64" s="392"/>
      <c r="K64" s="392"/>
      <c r="L64" s="392"/>
      <c r="M64" s="392"/>
      <c r="N64" s="393"/>
      <c r="AM64" s="379"/>
      <c r="AN64" s="379" t="s">
        <v>589</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597</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591</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566</v>
      </c>
      <c r="BQ72" s="1258"/>
      <c r="BR72" s="1258"/>
      <c r="BS72" s="1258"/>
      <c r="BT72" s="1258"/>
      <c r="BU72" s="1258"/>
      <c r="BV72" s="1258"/>
      <c r="BW72" s="1258"/>
      <c r="BX72" s="1258" t="s">
        <v>567</v>
      </c>
      <c r="BY72" s="1258"/>
      <c r="BZ72" s="1258"/>
      <c r="CA72" s="1258"/>
      <c r="CB72" s="1258"/>
      <c r="CC72" s="1258"/>
      <c r="CD72" s="1258"/>
      <c r="CE72" s="1258"/>
      <c r="CF72" s="1258" t="s">
        <v>568</v>
      </c>
      <c r="CG72" s="1258"/>
      <c r="CH72" s="1258"/>
      <c r="CI72" s="1258"/>
      <c r="CJ72" s="1258"/>
      <c r="CK72" s="1258"/>
      <c r="CL72" s="1258"/>
      <c r="CM72" s="1258"/>
      <c r="CN72" s="1258" t="s">
        <v>569</v>
      </c>
      <c r="CO72" s="1258"/>
      <c r="CP72" s="1258"/>
      <c r="CQ72" s="1258"/>
      <c r="CR72" s="1258"/>
      <c r="CS72" s="1258"/>
      <c r="CT72" s="1258"/>
      <c r="CU72" s="1258"/>
      <c r="CV72" s="1258" t="s">
        <v>570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592</v>
      </c>
      <c r="AO73" s="1256"/>
      <c r="AP73" s="1256"/>
      <c r="AQ73" s="1256"/>
      <c r="AR73" s="1256"/>
      <c r="AS73" s="1256"/>
      <c r="AT73" s="1256"/>
      <c r="AU73" s="1256"/>
      <c r="AV73" s="1256"/>
      <c r="AW73" s="1256"/>
      <c r="AX73" s="1256"/>
      <c r="AY73" s="1256"/>
      <c r="AZ73" s="1256"/>
      <c r="BA73" s="1256"/>
      <c r="BB73" s="1256" t="s">
        <v>593</v>
      </c>
      <c r="BC73" s="1256"/>
      <c r="BD73" s="1256"/>
      <c r="BE73" s="1256"/>
      <c r="BF73" s="1256"/>
      <c r="BG73" s="1256"/>
      <c r="BH73" s="1256"/>
      <c r="BI73" s="1256"/>
      <c r="BJ73" s="1256"/>
      <c r="BK73" s="1256"/>
      <c r="BL73" s="1256"/>
      <c r="BM73" s="1256"/>
      <c r="BN73" s="1256"/>
      <c r="BO73" s="1256"/>
      <c r="BP73" s="1253">
        <v>61.6</v>
      </c>
      <c r="BQ73" s="1253"/>
      <c r="BR73" s="1253"/>
      <c r="BS73" s="1253"/>
      <c r="BT73" s="1253"/>
      <c r="BU73" s="1253"/>
      <c r="BV73" s="1253"/>
      <c r="BW73" s="1253"/>
      <c r="BX73" s="1253">
        <v>56.5</v>
      </c>
      <c r="BY73" s="1253"/>
      <c r="BZ73" s="1253"/>
      <c r="CA73" s="1253"/>
      <c r="CB73" s="1253"/>
      <c r="CC73" s="1253"/>
      <c r="CD73" s="1253"/>
      <c r="CE73" s="1253"/>
      <c r="CF73" s="1253">
        <v>44.4</v>
      </c>
      <c r="CG73" s="1253"/>
      <c r="CH73" s="1253"/>
      <c r="CI73" s="1253"/>
      <c r="CJ73" s="1253"/>
      <c r="CK73" s="1253"/>
      <c r="CL73" s="1253"/>
      <c r="CM73" s="1253"/>
      <c r="CN73" s="1253">
        <v>23.8</v>
      </c>
      <c r="CO73" s="1253"/>
      <c r="CP73" s="1253"/>
      <c r="CQ73" s="1253"/>
      <c r="CR73" s="1253"/>
      <c r="CS73" s="1253"/>
      <c r="CT73" s="1253"/>
      <c r="CU73" s="1253"/>
      <c r="CV73" s="1253">
        <v>8.6999999999999993</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598</v>
      </c>
      <c r="BC75" s="1256"/>
      <c r="BD75" s="1256"/>
      <c r="BE75" s="1256"/>
      <c r="BF75" s="1256"/>
      <c r="BG75" s="1256"/>
      <c r="BH75" s="1256"/>
      <c r="BI75" s="1256"/>
      <c r="BJ75" s="1256"/>
      <c r="BK75" s="1256"/>
      <c r="BL75" s="1256"/>
      <c r="BM75" s="1256"/>
      <c r="BN75" s="1256"/>
      <c r="BO75" s="1256"/>
      <c r="BP75" s="1253">
        <v>10</v>
      </c>
      <c r="BQ75" s="1253"/>
      <c r="BR75" s="1253"/>
      <c r="BS75" s="1253"/>
      <c r="BT75" s="1253"/>
      <c r="BU75" s="1253"/>
      <c r="BV75" s="1253"/>
      <c r="BW75" s="1253"/>
      <c r="BX75" s="1253">
        <v>9.6999999999999993</v>
      </c>
      <c r="BY75" s="1253"/>
      <c r="BZ75" s="1253"/>
      <c r="CA75" s="1253"/>
      <c r="CB75" s="1253"/>
      <c r="CC75" s="1253"/>
      <c r="CD75" s="1253"/>
      <c r="CE75" s="1253"/>
      <c r="CF75" s="1253">
        <v>9.1999999999999993</v>
      </c>
      <c r="CG75" s="1253"/>
      <c r="CH75" s="1253"/>
      <c r="CI75" s="1253"/>
      <c r="CJ75" s="1253"/>
      <c r="CK75" s="1253"/>
      <c r="CL75" s="1253"/>
      <c r="CM75" s="1253"/>
      <c r="CN75" s="1253">
        <v>8.8000000000000007</v>
      </c>
      <c r="CO75" s="1253"/>
      <c r="CP75" s="1253"/>
      <c r="CQ75" s="1253"/>
      <c r="CR75" s="1253"/>
      <c r="CS75" s="1253"/>
      <c r="CT75" s="1253"/>
      <c r="CU75" s="1253"/>
      <c r="CV75" s="1253">
        <v>8.5</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595</v>
      </c>
      <c r="AO77" s="1258"/>
      <c r="AP77" s="1258"/>
      <c r="AQ77" s="1258"/>
      <c r="AR77" s="1258"/>
      <c r="AS77" s="1258"/>
      <c r="AT77" s="1258"/>
      <c r="AU77" s="1258"/>
      <c r="AV77" s="1258"/>
      <c r="AW77" s="1258"/>
      <c r="AX77" s="1258"/>
      <c r="AY77" s="1258"/>
      <c r="AZ77" s="1258"/>
      <c r="BA77" s="1258"/>
      <c r="BB77" s="1256" t="s">
        <v>593</v>
      </c>
      <c r="BC77" s="1256"/>
      <c r="BD77" s="1256"/>
      <c r="BE77" s="1256"/>
      <c r="BF77" s="1256"/>
      <c r="BG77" s="1256"/>
      <c r="BH77" s="1256"/>
      <c r="BI77" s="1256"/>
      <c r="BJ77" s="1256"/>
      <c r="BK77" s="1256"/>
      <c r="BL77" s="1256"/>
      <c r="BM77" s="1256"/>
      <c r="BN77" s="1256"/>
      <c r="BO77" s="1256"/>
      <c r="BP77" s="1253">
        <v>18.2</v>
      </c>
      <c r="BQ77" s="1253"/>
      <c r="BR77" s="1253"/>
      <c r="BS77" s="1253"/>
      <c r="BT77" s="1253"/>
      <c r="BU77" s="1253"/>
      <c r="BV77" s="1253"/>
      <c r="BW77" s="1253"/>
      <c r="BX77" s="1253">
        <v>20.3</v>
      </c>
      <c r="BY77" s="1253"/>
      <c r="BZ77" s="1253"/>
      <c r="CA77" s="1253"/>
      <c r="CB77" s="1253"/>
      <c r="CC77" s="1253"/>
      <c r="CD77" s="1253"/>
      <c r="CE77" s="1253"/>
      <c r="CF77" s="1253">
        <v>15.5</v>
      </c>
      <c r="CG77" s="1253"/>
      <c r="CH77" s="1253"/>
      <c r="CI77" s="1253"/>
      <c r="CJ77" s="1253"/>
      <c r="CK77" s="1253"/>
      <c r="CL77" s="1253"/>
      <c r="CM77" s="1253"/>
      <c r="CN77" s="1253">
        <v>4.5999999999999996</v>
      </c>
      <c r="CO77" s="1253"/>
      <c r="CP77" s="1253"/>
      <c r="CQ77" s="1253"/>
      <c r="CR77" s="1253"/>
      <c r="CS77" s="1253"/>
      <c r="CT77" s="1253"/>
      <c r="CU77" s="1253"/>
      <c r="CV77" s="1253">
        <v>1.6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598</v>
      </c>
      <c r="BC79" s="1256"/>
      <c r="BD79" s="1256"/>
      <c r="BE79" s="1256"/>
      <c r="BF79" s="1256"/>
      <c r="BG79" s="1256"/>
      <c r="BH79" s="1256"/>
      <c r="BI79" s="1256"/>
      <c r="BJ79" s="1256"/>
      <c r="BK79" s="1256"/>
      <c r="BL79" s="1256"/>
      <c r="BM79" s="1256"/>
      <c r="BN79" s="1256"/>
      <c r="BO79" s="1256"/>
      <c r="BP79" s="1253">
        <v>6.8</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6.3</v>
      </c>
      <c r="CO79" s="1253"/>
      <c r="CP79" s="1253"/>
      <c r="CQ79" s="1253"/>
      <c r="CR79" s="1253"/>
      <c r="CS79" s="1253"/>
      <c r="CT79" s="1253"/>
      <c r="CU79" s="1253"/>
      <c r="CV79" s="1253">
        <v>6.6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PQHAefWCuyOM7pqkNT84LB78fdR8nft6JIxfg347spC1kcN9Q7i3ehJCHF8pK6eWgyvLhpgToblDPoZTLb93Vw==" saltValue="24PZ7DEW6mRoeoCuki36P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25539-6D93-45BE-9088-865CAAC3AF6C}">
  <sheetPr>
    <tabColor theme="4" tint="0.39997558519241921"/>
    <pageSetUpPr fitToPage="1"/>
  </sheetPr>
  <dimension ref="A1:DR125"/>
  <sheetViews>
    <sheetView showGridLines="0" topLeftCell="A99" zoomScale="55" zoomScaleNormal="55" zoomScaleSheetLayoutView="70"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KZf2oeDUj5peIchzIxRa22fKuw2RcwpGHZpISBcGr/eV2ZDdaIgh7k6nKhoOw6LgiACc+2VOXuEUxqH4MmDvQg==" saltValue="PRFDbaDaGiidQvbA0EP52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A012-A05E-45E5-9E7F-6C8235BE6921}">
  <sheetPr>
    <tabColor theme="4" tint="0.39997558519241921"/>
    <pageSetUpPr fitToPage="1"/>
  </sheetPr>
  <dimension ref="A1:DR125"/>
  <sheetViews>
    <sheetView showGridLines="0" topLeftCell="A61" zoomScale="55" zoomScaleNormal="55" zoomScaleSheetLayoutView="55" workbookViewId="0">
      <selection activeCell="AN70" sqref="AN7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R3J23wwfhv4KSg0wjso1TDhjrK/W+ONgQ14N8HPuei2toNdANn+EXZxNjsMmJEFLR9hrRNQnGTbECd9ug8Qvsg==" saltValue="W8BVVimbE/OVg18MBfuKY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56</v>
      </c>
      <c r="E2" s="149"/>
      <c r="F2" s="150" t="s">
        <v>563</v>
      </c>
      <c r="G2" s="151"/>
      <c r="H2" s="152"/>
    </row>
    <row r="3" spans="1:8" x14ac:dyDescent="0.15">
      <c r="A3" s="148" t="s">
        <v>556</v>
      </c>
      <c r="B3" s="153"/>
      <c r="C3" s="154"/>
      <c r="D3" s="155">
        <v>35327</v>
      </c>
      <c r="E3" s="156"/>
      <c r="F3" s="157">
        <v>47387</v>
      </c>
      <c r="G3" s="158"/>
      <c r="H3" s="159"/>
    </row>
    <row r="4" spans="1:8" x14ac:dyDescent="0.15">
      <c r="A4" s="160"/>
      <c r="B4" s="161"/>
      <c r="C4" s="162"/>
      <c r="D4" s="163">
        <v>10562</v>
      </c>
      <c r="E4" s="164"/>
      <c r="F4" s="165">
        <v>24928</v>
      </c>
      <c r="G4" s="166"/>
      <c r="H4" s="167"/>
    </row>
    <row r="5" spans="1:8" x14ac:dyDescent="0.15">
      <c r="A5" s="148" t="s">
        <v>558</v>
      </c>
      <c r="B5" s="153"/>
      <c r="C5" s="154"/>
      <c r="D5" s="155">
        <v>39947</v>
      </c>
      <c r="E5" s="156"/>
      <c r="F5" s="157">
        <v>51264</v>
      </c>
      <c r="G5" s="158"/>
      <c r="H5" s="159"/>
    </row>
    <row r="6" spans="1:8" x14ac:dyDescent="0.15">
      <c r="A6" s="160"/>
      <c r="B6" s="161"/>
      <c r="C6" s="162"/>
      <c r="D6" s="163">
        <v>8719</v>
      </c>
      <c r="E6" s="164"/>
      <c r="F6" s="165">
        <v>26040</v>
      </c>
      <c r="G6" s="166"/>
      <c r="H6" s="167"/>
    </row>
    <row r="7" spans="1:8" x14ac:dyDescent="0.15">
      <c r="A7" s="148" t="s">
        <v>559</v>
      </c>
      <c r="B7" s="153"/>
      <c r="C7" s="154"/>
      <c r="D7" s="155">
        <v>37332</v>
      </c>
      <c r="E7" s="156"/>
      <c r="F7" s="157">
        <v>52068</v>
      </c>
      <c r="G7" s="158"/>
      <c r="H7" s="159"/>
    </row>
    <row r="8" spans="1:8" x14ac:dyDescent="0.15">
      <c r="A8" s="160"/>
      <c r="B8" s="161"/>
      <c r="C8" s="162"/>
      <c r="D8" s="163">
        <v>1941</v>
      </c>
      <c r="E8" s="164"/>
      <c r="F8" s="165">
        <v>26936</v>
      </c>
      <c r="G8" s="166"/>
      <c r="H8" s="167"/>
    </row>
    <row r="9" spans="1:8" x14ac:dyDescent="0.15">
      <c r="A9" s="148" t="s">
        <v>560</v>
      </c>
      <c r="B9" s="153"/>
      <c r="C9" s="154"/>
      <c r="D9" s="155">
        <v>46273</v>
      </c>
      <c r="E9" s="156"/>
      <c r="F9" s="157">
        <v>47161</v>
      </c>
      <c r="G9" s="158"/>
      <c r="H9" s="159"/>
    </row>
    <row r="10" spans="1:8" x14ac:dyDescent="0.15">
      <c r="A10" s="160"/>
      <c r="B10" s="161"/>
      <c r="C10" s="162"/>
      <c r="D10" s="163">
        <v>1703</v>
      </c>
      <c r="E10" s="164"/>
      <c r="F10" s="165">
        <v>24595</v>
      </c>
      <c r="G10" s="166"/>
      <c r="H10" s="167"/>
    </row>
    <row r="11" spans="1:8" x14ac:dyDescent="0.15">
      <c r="A11" s="148" t="s">
        <v>561</v>
      </c>
      <c r="B11" s="153"/>
      <c r="C11" s="154"/>
      <c r="D11" s="155">
        <v>41482</v>
      </c>
      <c r="E11" s="156"/>
      <c r="F11" s="157">
        <v>43423</v>
      </c>
      <c r="G11" s="158"/>
      <c r="H11" s="159"/>
    </row>
    <row r="12" spans="1:8" x14ac:dyDescent="0.15">
      <c r="A12" s="160"/>
      <c r="B12" s="161"/>
      <c r="C12" s="168"/>
      <c r="D12" s="163">
        <v>4337</v>
      </c>
      <c r="E12" s="164"/>
      <c r="F12" s="165">
        <v>22207</v>
      </c>
      <c r="G12" s="166"/>
      <c r="H12" s="167"/>
    </row>
    <row r="13" spans="1:8" x14ac:dyDescent="0.15">
      <c r="A13" s="148"/>
      <c r="B13" s="153"/>
      <c r="C13" s="169"/>
      <c r="D13" s="170">
        <v>40072</v>
      </c>
      <c r="E13" s="171"/>
      <c r="F13" s="172">
        <v>48261</v>
      </c>
      <c r="G13" s="173"/>
      <c r="H13" s="159"/>
    </row>
    <row r="14" spans="1:8" x14ac:dyDescent="0.15">
      <c r="A14" s="160"/>
      <c r="B14" s="161"/>
      <c r="C14" s="162"/>
      <c r="D14" s="163">
        <v>5452</v>
      </c>
      <c r="E14" s="164"/>
      <c r="F14" s="165">
        <v>24941</v>
      </c>
      <c r="G14" s="166"/>
      <c r="H14" s="167"/>
    </row>
    <row r="17" spans="1:11" x14ac:dyDescent="0.15">
      <c r="A17" s="144" t="s">
        <v>57</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58</v>
      </c>
      <c r="B19" s="174">
        <f>ROUND(VALUE(SUBSTITUTE(実質収支比率等に係る経年分析!F$48,"▲","-")),2)</f>
        <v>8.85</v>
      </c>
      <c r="C19" s="174">
        <f>ROUND(VALUE(SUBSTITUTE(実質収支比率等に係る経年分析!G$48,"▲","-")),2)</f>
        <v>8.35</v>
      </c>
      <c r="D19" s="174">
        <f>ROUND(VALUE(SUBSTITUTE(実質収支比率等に係る経年分析!H$48,"▲","-")),2)</f>
        <v>9.44</v>
      </c>
      <c r="E19" s="174">
        <f>ROUND(VALUE(SUBSTITUTE(実質収支比率等に係る経年分析!I$48,"▲","-")),2)</f>
        <v>10.87</v>
      </c>
      <c r="F19" s="174">
        <f>ROUND(VALUE(SUBSTITUTE(実質収支比率等に係る経年分析!J$48,"▲","-")),2)</f>
        <v>10.83</v>
      </c>
    </row>
    <row r="20" spans="1:11" x14ac:dyDescent="0.15">
      <c r="A20" s="174" t="s">
        <v>59</v>
      </c>
      <c r="B20" s="174">
        <f>ROUND(VALUE(SUBSTITUTE(実質収支比率等に係る経年分析!F$47,"▲","-")),2)</f>
        <v>6.04</v>
      </c>
      <c r="C20" s="174">
        <f>ROUND(VALUE(SUBSTITUTE(実質収支比率等に係る経年分析!G$47,"▲","-")),2)</f>
        <v>8.3800000000000008</v>
      </c>
      <c r="D20" s="174">
        <f>ROUND(VALUE(SUBSTITUTE(実質収支比率等に係る経年分析!H$47,"▲","-")),2)</f>
        <v>13</v>
      </c>
      <c r="E20" s="174">
        <f>ROUND(VALUE(SUBSTITUTE(実質収支比率等に係る経年分析!I$47,"▲","-")),2)</f>
        <v>20.38</v>
      </c>
      <c r="F20" s="174">
        <f>ROUND(VALUE(SUBSTITUTE(実質収支比率等に係る経年分析!J$47,"▲","-")),2)</f>
        <v>20.27</v>
      </c>
    </row>
    <row r="21" spans="1:11" x14ac:dyDescent="0.15">
      <c r="A21" s="174" t="s">
        <v>60</v>
      </c>
      <c r="B21" s="174">
        <f>IF(ISNUMBER(VALUE(SUBSTITUTE(実質収支比率等に係る経年分析!F$49,"▲","-"))),ROUND(VALUE(SUBSTITUTE(実質収支比率等に係る経年分析!F$49,"▲","-")),2),NA())</f>
        <v>2.85</v>
      </c>
      <c r="C21" s="174">
        <f>IF(ISNUMBER(VALUE(SUBSTITUTE(実質収支比率等に係る経年分析!G$49,"▲","-"))),ROUND(VALUE(SUBSTITUTE(実質収支比率等に係る経年分析!G$49,"▲","-")),2),NA())</f>
        <v>1.99</v>
      </c>
      <c r="D21" s="174">
        <f>IF(ISNUMBER(VALUE(SUBSTITUTE(実質収支比率等に係る経年分析!H$49,"▲","-"))),ROUND(VALUE(SUBSTITUTE(実質収支比率等に係る経年分析!H$49,"▲","-")),2),NA())</f>
        <v>6.37</v>
      </c>
      <c r="E21" s="174">
        <f>IF(ISNUMBER(VALUE(SUBSTITUTE(実質収支比率等に係る経年分析!I$49,"▲","-"))),ROUND(VALUE(SUBSTITUTE(実質収支比率等に係る経年分析!I$49,"▲","-")),2),NA())</f>
        <v>10.45</v>
      </c>
      <c r="F21" s="174">
        <f>IF(ISNUMBER(VALUE(SUBSTITUTE(実質収支比率等に係る経年分析!J$49,"▲","-"))),ROUND(VALUE(SUBSTITUTE(実質収支比率等に係る経年分析!J$49,"▲","-")),2),NA())</f>
        <v>-0.64</v>
      </c>
    </row>
    <row r="24" spans="1:11" x14ac:dyDescent="0.15">
      <c r="A24" s="144" t="s">
        <v>61</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62</v>
      </c>
      <c r="C26" s="175" t="s">
        <v>63</v>
      </c>
      <c r="D26" s="175" t="s">
        <v>62</v>
      </c>
      <c r="E26" s="175" t="s">
        <v>63</v>
      </c>
      <c r="F26" s="175" t="s">
        <v>62</v>
      </c>
      <c r="G26" s="175" t="s">
        <v>63</v>
      </c>
      <c r="H26" s="175" t="s">
        <v>62</v>
      </c>
      <c r="I26" s="175" t="s">
        <v>63</v>
      </c>
      <c r="J26" s="175" t="s">
        <v>62</v>
      </c>
      <c r="K26" s="175" t="s">
        <v>63</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10.82</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2.54</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1.3</v>
      </c>
      <c r="E36" s="175" t="e">
        <f>IF(ROUND(VALUE(SUBSTITUTE(連結実質赤字比率に係る赤字・黒字の構成分析!G$34,"▲", "-")), 2) &gt;= 0, ABS(ROUND(VALUE(SUBSTITUTE(連結実質赤字比率に係る赤字・黒字の構成分析!G$34,"▲", "-")), 2)), NA())</f>
        <v>#N/A</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0.67</v>
      </c>
      <c r="J36" s="175">
        <f>IF(ROUND(VALUE(SUBSTITUTE(連結実質赤字比率に係る赤字・黒字の構成分析!J$34,"▲", "-")), 2) &lt; 0, ABS(ROUND(VALUE(SUBSTITUTE(連結実質赤字比率に係る赤字・黒字の構成分析!J$34,"▲", "-")), 2)), NA())</f>
        <v>0.11</v>
      </c>
      <c r="K36" s="175" t="e">
        <f>IF(ROUND(VALUE(SUBSTITUTE(連結実質赤字比率に係る赤字・黒字の構成分析!J$34,"▲", "-")), 2) &gt;= 0, ABS(ROUND(VALUE(SUBSTITUTE(連結実質赤字比率に係る赤字・黒字の構成分析!J$34,"▲", "-")), 2)), NA())</f>
        <v>#N/A</v>
      </c>
    </row>
    <row r="39" spans="1:16" x14ac:dyDescent="0.15">
      <c r="A39" s="144" t="s">
        <v>64</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15">
      <c r="A42" s="176" t="s">
        <v>67</v>
      </c>
      <c r="B42" s="176"/>
      <c r="C42" s="176"/>
      <c r="D42" s="176">
        <f>'実質公債費比率（分子）の構造'!K$52</f>
        <v>925</v>
      </c>
      <c r="E42" s="176"/>
      <c r="F42" s="176"/>
      <c r="G42" s="176">
        <f>'実質公債費比率（分子）の構造'!L$52</f>
        <v>919</v>
      </c>
      <c r="H42" s="176"/>
      <c r="I42" s="176"/>
      <c r="J42" s="176">
        <f>'実質公債費比率（分子）の構造'!M$52</f>
        <v>912</v>
      </c>
      <c r="K42" s="176"/>
      <c r="L42" s="176"/>
      <c r="M42" s="176">
        <f>'実質公債費比率（分子）の構造'!N$52</f>
        <v>893</v>
      </c>
      <c r="N42" s="176"/>
      <c r="O42" s="176"/>
      <c r="P42" s="176">
        <f>'実質公債費比率（分子）の構造'!O$52</f>
        <v>867</v>
      </c>
    </row>
    <row r="43" spans="1:16" x14ac:dyDescent="0.15">
      <c r="A43" s="176" t="s">
        <v>68</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70</v>
      </c>
      <c r="B45" s="176">
        <f>'実質公債費比率（分子）の構造'!K$49</f>
        <v>70</v>
      </c>
      <c r="C45" s="176"/>
      <c r="D45" s="176"/>
      <c r="E45" s="176">
        <f>'実質公債費比率（分子）の構造'!L$49</f>
        <v>74</v>
      </c>
      <c r="F45" s="176"/>
      <c r="G45" s="176"/>
      <c r="H45" s="176">
        <f>'実質公債費比率（分子）の構造'!M$49</f>
        <v>79</v>
      </c>
      <c r="I45" s="176"/>
      <c r="J45" s="176"/>
      <c r="K45" s="176">
        <f>'実質公債費比率（分子）の構造'!N$49</f>
        <v>81</v>
      </c>
      <c r="L45" s="176"/>
      <c r="M45" s="176"/>
      <c r="N45" s="176">
        <f>'実質公債費比率（分子）の構造'!O$49</f>
        <v>84</v>
      </c>
      <c r="O45" s="176"/>
      <c r="P45" s="176"/>
    </row>
    <row r="46" spans="1:16" x14ac:dyDescent="0.15">
      <c r="A46" s="176" t="s">
        <v>71</v>
      </c>
      <c r="B46" s="176">
        <f>'実質公債費比率（分子）の構造'!K$48</f>
        <v>26</v>
      </c>
      <c r="C46" s="176"/>
      <c r="D46" s="176"/>
      <c r="E46" s="176">
        <f>'実質公債費比率（分子）の構造'!L$48</f>
        <v>27</v>
      </c>
      <c r="F46" s="176"/>
      <c r="G46" s="176"/>
      <c r="H46" s="176">
        <f>'実質公債費比率（分子）の構造'!M$48</f>
        <v>27</v>
      </c>
      <c r="I46" s="176"/>
      <c r="J46" s="176"/>
      <c r="K46" s="176">
        <f>'実質公債費比率（分子）の構造'!N$48</f>
        <v>26</v>
      </c>
      <c r="L46" s="176"/>
      <c r="M46" s="176"/>
      <c r="N46" s="176">
        <f>'実質公債費比率（分子）の構造'!O$48</f>
        <v>23</v>
      </c>
      <c r="O46" s="176"/>
      <c r="P46" s="176"/>
    </row>
    <row r="47" spans="1:16" x14ac:dyDescent="0.15">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74</v>
      </c>
      <c r="B49" s="176">
        <f>'実質公債費比率（分子）の構造'!K$45</f>
        <v>1403</v>
      </c>
      <c r="C49" s="176"/>
      <c r="D49" s="176"/>
      <c r="E49" s="176">
        <f>'実質公債費比率（分子）の構造'!L$45</f>
        <v>1379</v>
      </c>
      <c r="F49" s="176"/>
      <c r="G49" s="176"/>
      <c r="H49" s="176">
        <f>'実質公債費比率（分子）の構造'!M$45</f>
        <v>1353</v>
      </c>
      <c r="I49" s="176"/>
      <c r="J49" s="176"/>
      <c r="K49" s="176">
        <f>'実質公債費比率（分子）の構造'!N$45</f>
        <v>1357</v>
      </c>
      <c r="L49" s="176"/>
      <c r="M49" s="176"/>
      <c r="N49" s="176">
        <f>'実質公債費比率（分子）の構造'!O$45</f>
        <v>1339</v>
      </c>
      <c r="O49" s="176"/>
      <c r="P49" s="176"/>
    </row>
    <row r="50" spans="1:16" x14ac:dyDescent="0.15">
      <c r="A50" s="176" t="s">
        <v>75</v>
      </c>
      <c r="B50" s="176" t="e">
        <f>NA()</f>
        <v>#N/A</v>
      </c>
      <c r="C50" s="176">
        <f>IF(ISNUMBER('実質公債費比率（分子）の構造'!K$53),'実質公債費比率（分子）の構造'!K$53,NA())</f>
        <v>574</v>
      </c>
      <c r="D50" s="176" t="e">
        <f>NA()</f>
        <v>#N/A</v>
      </c>
      <c r="E50" s="176" t="e">
        <f>NA()</f>
        <v>#N/A</v>
      </c>
      <c r="F50" s="176">
        <f>IF(ISNUMBER('実質公債費比率（分子）の構造'!L$53),'実質公債費比率（分子）の構造'!L$53,NA())</f>
        <v>561</v>
      </c>
      <c r="G50" s="176" t="e">
        <f>NA()</f>
        <v>#N/A</v>
      </c>
      <c r="H50" s="176" t="e">
        <f>NA()</f>
        <v>#N/A</v>
      </c>
      <c r="I50" s="176">
        <f>IF(ISNUMBER('実質公債費比率（分子）の構造'!M$53),'実質公債費比率（分子）の構造'!M$53,NA())</f>
        <v>547</v>
      </c>
      <c r="J50" s="176" t="e">
        <f>NA()</f>
        <v>#N/A</v>
      </c>
      <c r="K50" s="176" t="e">
        <f>NA()</f>
        <v>#N/A</v>
      </c>
      <c r="L50" s="176">
        <f>IF(ISNUMBER('実質公債費比率（分子）の構造'!N$53),'実質公債費比率（分子）の構造'!N$53,NA())</f>
        <v>571</v>
      </c>
      <c r="M50" s="176" t="e">
        <f>NA()</f>
        <v>#N/A</v>
      </c>
      <c r="N50" s="176" t="e">
        <f>NA()</f>
        <v>#N/A</v>
      </c>
      <c r="O50" s="176">
        <f>IF(ISNUMBER('実質公債費比率（分子）の構造'!O$53),'実質公債費比率（分子）の構造'!O$53,NA())</f>
        <v>579</v>
      </c>
      <c r="P50" s="176" t="e">
        <f>NA()</f>
        <v>#N/A</v>
      </c>
    </row>
    <row r="53" spans="1:16" x14ac:dyDescent="0.15">
      <c r="A53" s="144" t="s">
        <v>76</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15">
      <c r="A56" s="175" t="s">
        <v>45</v>
      </c>
      <c r="B56" s="175"/>
      <c r="C56" s="175"/>
      <c r="D56" s="175">
        <f>'将来負担比率（分子）の構造'!I$52</f>
        <v>10342</v>
      </c>
      <c r="E56" s="175"/>
      <c r="F56" s="175"/>
      <c r="G56" s="175">
        <f>'将来負担比率（分子）の構造'!J$52</f>
        <v>9871</v>
      </c>
      <c r="H56" s="175"/>
      <c r="I56" s="175"/>
      <c r="J56" s="175">
        <f>'将来負担比率（分子）の構造'!K$52</f>
        <v>9580</v>
      </c>
      <c r="K56" s="175"/>
      <c r="L56" s="175"/>
      <c r="M56" s="175">
        <f>'将来負担比率（分子）の構造'!L$52</f>
        <v>9326</v>
      </c>
      <c r="N56" s="175"/>
      <c r="O56" s="175"/>
      <c r="P56" s="175">
        <f>'将来負担比率（分子）の構造'!M$52</f>
        <v>8658</v>
      </c>
    </row>
    <row r="57" spans="1:16" x14ac:dyDescent="0.15">
      <c r="A57" s="175" t="s">
        <v>44</v>
      </c>
      <c r="B57" s="175"/>
      <c r="C57" s="175"/>
      <c r="D57" s="175">
        <f>'将来負担比率（分子）の構造'!I$51</f>
        <v>1</v>
      </c>
      <c r="E57" s="175"/>
      <c r="F57" s="175"/>
      <c r="G57" s="175">
        <f>'将来負担比率（分子）の構造'!J$51</f>
        <v>1</v>
      </c>
      <c r="H57" s="175"/>
      <c r="I57" s="175"/>
      <c r="J57" s="175">
        <f>'将来負担比率（分子）の構造'!K$51</f>
        <v>0</v>
      </c>
      <c r="K57" s="175"/>
      <c r="L57" s="175"/>
      <c r="M57" s="175">
        <f>'将来負担比率（分子）の構造'!L$51</f>
        <v>0</v>
      </c>
      <c r="N57" s="175"/>
      <c r="O57" s="175"/>
      <c r="P57" s="175">
        <f>'将来負担比率（分子）の構造'!M$51</f>
        <v>0</v>
      </c>
    </row>
    <row r="58" spans="1:16" x14ac:dyDescent="0.15">
      <c r="A58" s="175" t="s">
        <v>43</v>
      </c>
      <c r="B58" s="175"/>
      <c r="C58" s="175"/>
      <c r="D58" s="175">
        <f>'将来負担比率（分子）の構造'!I$50</f>
        <v>1902</v>
      </c>
      <c r="E58" s="175"/>
      <c r="F58" s="175"/>
      <c r="G58" s="175">
        <f>'将来負担比率（分子）の構造'!J$50</f>
        <v>2142</v>
      </c>
      <c r="H58" s="175"/>
      <c r="I58" s="175"/>
      <c r="J58" s="175">
        <f>'将来負担比率（分子）の構造'!K$50</f>
        <v>2624</v>
      </c>
      <c r="K58" s="175"/>
      <c r="L58" s="175"/>
      <c r="M58" s="175">
        <f>'将来負担比率（分子）の構造'!L$50</f>
        <v>3526</v>
      </c>
      <c r="N58" s="175"/>
      <c r="O58" s="175"/>
      <c r="P58" s="175">
        <f>'将来負担比率（分子）の構造'!M$50</f>
        <v>4246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406</v>
      </c>
      <c r="C62" s="175"/>
      <c r="D62" s="175"/>
      <c r="E62" s="175">
        <f>'将来負担比率（分子）の構造'!J$45</f>
        <v>393</v>
      </c>
      <c r="F62" s="175"/>
      <c r="G62" s="175"/>
      <c r="H62" s="175">
        <f>'将来負担比率（分子）の構造'!K$45</f>
        <v>428</v>
      </c>
      <c r="I62" s="175"/>
      <c r="J62" s="175"/>
      <c r="K62" s="175">
        <f>'将来負担比率（分子）の構造'!L$45</f>
        <v>286</v>
      </c>
      <c r="L62" s="175"/>
      <c r="M62" s="175"/>
      <c r="N62" s="175">
        <f>'将来負担比率（分子）の構造'!M$45</f>
        <v>203</v>
      </c>
      <c r="O62" s="175"/>
      <c r="P62" s="175"/>
    </row>
    <row r="63" spans="1:16" x14ac:dyDescent="0.15">
      <c r="A63" s="175" t="s">
        <v>36</v>
      </c>
      <c r="B63" s="175">
        <f>'将来負担比率（分子）の構造'!I$44</f>
        <v>669</v>
      </c>
      <c r="C63" s="175"/>
      <c r="D63" s="175"/>
      <c r="E63" s="175">
        <f>'将来負担比率（分子）の構造'!J$44</f>
        <v>667</v>
      </c>
      <c r="F63" s="175"/>
      <c r="G63" s="175"/>
      <c r="H63" s="175">
        <f>'将来負担比率（分子）の構造'!K$44</f>
        <v>635</v>
      </c>
      <c r="I63" s="175"/>
      <c r="J63" s="175"/>
      <c r="K63" s="175">
        <f>'将来負担比率（分子）の構造'!L$44</f>
        <v>515</v>
      </c>
      <c r="L63" s="175"/>
      <c r="M63" s="175"/>
      <c r="N63" s="175">
        <f>'将来負担比率（分子）の構造'!M$44</f>
        <v>664</v>
      </c>
      <c r="O63" s="175"/>
      <c r="P63" s="175"/>
    </row>
    <row r="64" spans="1:16" x14ac:dyDescent="0.15">
      <c r="A64" s="175" t="s">
        <v>35</v>
      </c>
      <c r="B64" s="175">
        <f>'将来負担比率（分子）の構造'!I$43</f>
        <v>373</v>
      </c>
      <c r="C64" s="175"/>
      <c r="D64" s="175"/>
      <c r="E64" s="175">
        <f>'将来負担比率（分子）の構造'!J$43</f>
        <v>353</v>
      </c>
      <c r="F64" s="175"/>
      <c r="G64" s="175"/>
      <c r="H64" s="175">
        <f>'将来負担比率（分子）の構造'!K$43</f>
        <v>371</v>
      </c>
      <c r="I64" s="175"/>
      <c r="J64" s="175"/>
      <c r="K64" s="175">
        <f>'将来負担比率（分子）の構造'!L$43</f>
        <v>309</v>
      </c>
      <c r="L64" s="175"/>
      <c r="M64" s="175"/>
      <c r="N64" s="175">
        <f>'将来負担比率（分子）の構造'!M$43</f>
        <v>292</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14438</v>
      </c>
      <c r="C66" s="175"/>
      <c r="D66" s="175"/>
      <c r="E66" s="175">
        <f>'将来負担比率（分子）の構造'!J$41</f>
        <v>13980</v>
      </c>
      <c r="F66" s="175"/>
      <c r="G66" s="175"/>
      <c r="H66" s="175">
        <f>'将来負担比率（分子）の構造'!K$41</f>
        <v>13558</v>
      </c>
      <c r="I66" s="175"/>
      <c r="J66" s="175"/>
      <c r="K66" s="175">
        <f>'将来負担比率（分子）の構造'!L$41</f>
        <v>13377</v>
      </c>
      <c r="L66" s="175"/>
      <c r="M66" s="175"/>
      <c r="N66" s="175">
        <f>'将来負担比率（分子）の構造'!M$41</f>
        <v>12333</v>
      </c>
      <c r="O66" s="175"/>
      <c r="P66" s="175"/>
    </row>
    <row r="67" spans="1:16" x14ac:dyDescent="0.15">
      <c r="A67" s="175" t="s">
        <v>79</v>
      </c>
      <c r="B67" s="175" t="e">
        <f>NA()</f>
        <v>#N/A</v>
      </c>
      <c r="C67" s="175">
        <f>IF(ISNUMBER('将来負担比率（分子）の構造'!I$53), IF('将来負担比率（分子）の構造'!I$53 &lt; 0, 0, '将来負担比率（分子）の構造'!I$53), NA())</f>
        <v>3641</v>
      </c>
      <c r="D67" s="175" t="e">
        <f>NA()</f>
        <v>#N/A</v>
      </c>
      <c r="E67" s="175" t="e">
        <f>NA()</f>
        <v>#N/A</v>
      </c>
      <c r="F67" s="175">
        <f>IF(ISNUMBER('将来負担比率（分子）の構造'!J$53), IF('将来負担比率（分子）の構造'!J$53 &lt; 0, 0, '将来負担比率（分子）の構造'!J$53), NA())</f>
        <v>3380</v>
      </c>
      <c r="G67" s="175" t="e">
        <f>NA()</f>
        <v>#N/A</v>
      </c>
      <c r="H67" s="175" t="e">
        <f>NA()</f>
        <v>#N/A</v>
      </c>
      <c r="I67" s="175">
        <f>IF(ISNUMBER('将来負担比率（分子）の構造'!K$53), IF('将来負担比率（分子）の構造'!K$53 &lt; 0, 0, '将来負担比率（分子）の構造'!K$53), NA())</f>
        <v>2788</v>
      </c>
      <c r="J67" s="175" t="e">
        <f>NA()</f>
        <v>#N/A</v>
      </c>
      <c r="K67" s="175" t="e">
        <f>NA()</f>
        <v>#N/A</v>
      </c>
      <c r="L67" s="175">
        <f>IF(ISNUMBER('将来負担比率（分子）の構造'!L$53), IF('将来負担比率（分子）の構造'!L$53 &lt; 0, 0, '将来負担比率（分子）の構造'!L$53), NA())</f>
        <v>1636</v>
      </c>
      <c r="M67" s="175" t="e">
        <f>NA()</f>
        <v>#N/A</v>
      </c>
      <c r="N67" s="175" t="e">
        <f>NA()</f>
        <v>#N/A</v>
      </c>
      <c r="O67" s="175">
        <f>IF(ISNUMBER('将来負担比率（分子）の構造'!M$53), IF('将来負担比率（分子）の構造'!M$53 &lt; 0, 0, '将来負担比率（分子）の構造'!M$53), NA())</f>
        <v>588</v>
      </c>
      <c r="P67" s="175" t="e">
        <f>NA()</f>
        <v>#N/A</v>
      </c>
    </row>
    <row r="70" spans="1:16" x14ac:dyDescent="0.15">
      <c r="A70" s="177" t="s">
        <v>80</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81</v>
      </c>
      <c r="B72" s="179">
        <f>基金残高に係る経年分析!F55</f>
        <v>933</v>
      </c>
      <c r="C72" s="179">
        <f>基金残高に係る経年分析!G55</f>
        <v>1578</v>
      </c>
      <c r="D72" s="179">
        <f>基金残高に係る経年分析!H55</f>
        <v>1546</v>
      </c>
    </row>
    <row r="73" spans="1:16" x14ac:dyDescent="0.15">
      <c r="A73" s="178" t="s">
        <v>82</v>
      </c>
      <c r="B73" s="179">
        <f>基金残高に係る経年分析!F56</f>
        <v>150</v>
      </c>
      <c r="C73" s="179">
        <f>基金残高に係る経年分析!G56</f>
        <v>250</v>
      </c>
      <c r="D73" s="179">
        <f>基金残高に係る経年分析!H56</f>
        <v>351</v>
      </c>
    </row>
    <row r="74" spans="1:16" x14ac:dyDescent="0.15">
      <c r="A74" s="178" t="s">
        <v>83</v>
      </c>
      <c r="B74" s="179">
        <f>基金残高に係る経年分析!F57</f>
        <v>2367</v>
      </c>
      <c r="C74" s="179">
        <f>基金残高に係る経年分析!G57</f>
        <v>2632</v>
      </c>
      <c r="D74" s="179">
        <f>基金残高に係る経年分析!H57</f>
        <v>3330</v>
      </c>
    </row>
  </sheetData>
  <sheetProtection algorithmName="SHA-512" hashValue="eOS4OHpZadUGk5MS7Aqry7vPk63coa5rGNB0e7IVryyTv1Pw/R2Uyt1bwqTkLDYWYBiGtYRd5Hdq2aJxiNvV4g==" saltValue="AsGwXSwZAIm0K311/0Z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2024-09-24T23:47:27Z</cp:lastPrinted>
  <dcterms:created xsi:type="dcterms:W3CDTF">2024-03-14T05:10:27Z</dcterms:created>
  <dcterms:modified xsi:type="dcterms:W3CDTF">2024-09-25T00:22:13Z</dcterms:modified>
  <cp:category/>
</cp:coreProperties>
</file>