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0MhBQln+Gd1bEKSCm1hUJj4gAuDofCpfWXEs6a5jQgpEI3YKY60eSx3uXzCxfRkPDG363Zou+3jhp+pT4aFG6Q==" workbookSaltValue="IWMEKdrvn3IYcxKvL8OgZ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AD8" i="4"/>
  <c r="P8" i="4"/>
  <c r="I8" i="4"/>
  <c r="B8" i="4"/>
  <c r="C10" i="5" l="1"/>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<sst xmlns="http://schemas.openxmlformats.org/spreadsheetml/2006/main" count="240" uniqueCount="126">
  <si>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</si>
  <si>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</si>
  <si>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</si>
  <si>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</si>
  <si>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</si>
  <si>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</si>
  <si>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</si>
  <si>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</si>
  <si>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</si>
  <si>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</si>
  <si>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</si>
  <si>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</si>
  <si>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</si>
  <si>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</si>
  <si>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</si>
  <si>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</si>
  <si>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</si>
  <si>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</si>
  <si>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</si>
  <si>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</si>
  <si>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</si>
  <si>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</si>
  <si>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</si>
  <si>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</si>
  <si>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</si>
  <si>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</si>
  <si>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</si>
  <si>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</si>
  <si>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</si>
  <si>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</si>
  <si>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</si>
  <si>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</si>
  <si>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</si>
  <si>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</si>
  <si>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</si>
  <si>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</si>
  <si>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</si>
  <si>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</si>
  <si>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</si>
  <si>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</si>
  <si>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</si>
  <si>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</si>
  <si>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</si>
  <si>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</si>
  <si>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</si>
  <si>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</si>
  <si>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</si>
  <si>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</si>
  <si>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</si>
  <si>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</si>
  <si>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</si>
  <si>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</si>
  <si>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</si>
  <si>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</si>
  <si>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</si>
  <si>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</si>
  <si>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</si>
  <si>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</si>
  <si>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</si>
  <si>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</si>
  <si>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</si>
  <si>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</si>
  <si>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</si>
  <si>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</si>
  <si>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</si>
  <si>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</si>
  <si>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</si>
  <si>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</si>
  <si>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</si>
  <si>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</si>
  <si>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</si>
  <si>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</si>
  <si>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</si>
  <si>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</si>
  <si>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</si>
  <si>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</si>
  <si>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</si>
  <si>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</si>
  <si>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</si>
  <si>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</si>
  <si>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</si>
  <si>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</si>
  <si>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</si>
  <si>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</si>
  <si>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</si>
  <si>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</si>
  <si>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</si>
  <si>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</si>
  <si>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</si>
  <si>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</si>
  <si>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</si>
  <si>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</si>
  <si>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</si>
  <si>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</si>
  <si>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</si>
  <si>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</si>
  <si>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</si>
  <si>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</si>
  <si>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</si>
  <si>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</si>
  <si>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</si>
  <si>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</si>
  <si>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</si>
  <si>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</si>
  <si>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</si>
  <si>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</si>
  <si>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</si>
  <si>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</si>
  <si>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</si>
  <si>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</si>
  <si>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八重瀬町</t>
  </si>
  <si>
    <t>法非適用</t>
  </si>
  <si>
    <t>下水道事業</t>
  </si>
  <si>
    <t>農業集落排水</t>
  </si>
  <si>
    <t>F3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</si>
  <si>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</si>
  <si>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</si>
  <si>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</si>
  <si>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</si>
  <si>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</si>
  <si>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</si>
  <si>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</si>
  <si>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</si>
  <si>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①「収益的収支比率」：運営経費が収益を上回り赤字経営となっている為、使用料金の見直しによる増収や、維持管理費の縮減に向けた取組を検討する必要がある。
④「企業債残高対事業規模比率」：全体的に類似団体平均値と比べ上回っているが前年度と比べ当該年度は償還計画に準じ下回っている。水洗化率の低さによる使用料金収入が少ない為、水洗化率の向上及び使用料金の見直しが必要である。
⑤「経費回収率」：類似団体と同等とはなっているが、以前低い数値となっており、一般会計からの繰入れに依存している為、使用料等の見直しによる増収や、維持管理費等の縮減に向けた取組を検討する必要がある。
⑥「汚水処理原価」：類似団体と比較し低い数値となっている為、この数値を継続し、更なる処理費用の削減に努める。
⑦「施設利用率」：年々上昇はしているが、類似団体と比較し以前低い利用率であり、処理能力の半分以下の処理水量である為、有収水量の増加に向けた取組が必要である。
⑧「水洗化率」：年々、少しづつ増加しているが、以前低い数値である為、当該指標の向上を図る為の取組が重要であると考える。</t>
    <rPh sb="2" eb="5">
      <t>シュウエキテキ</t>
    </rPh>
    <rPh sb="5" eb="7">
      <t>シュウシ</t>
    </rPh>
    <rPh sb="7" eb="9">
      <t>ヒリツ</t>
    </rPh>
    <rPh sb="11" eb="13">
      <t>ウンエイ</t>
    </rPh>
    <rPh sb="13" eb="15">
      <t>ケイヒ</t>
    </rPh>
    <rPh sb="16" eb="18">
      <t>シュウエキ</t>
    </rPh>
    <rPh sb="19" eb="21">
      <t>ウワマワ</t>
    </rPh>
    <rPh sb="22" eb="24">
      <t>アカジ</t>
    </rPh>
    <rPh sb="24" eb="26">
      <t>ケイエイ</t>
    </rPh>
    <rPh sb="32" eb="33">
      <t>タメ</t>
    </rPh>
    <rPh sb="34" eb="38">
      <t>シヨウリョウキン</t>
    </rPh>
    <rPh sb="39" eb="41">
      <t>ミナオ</t>
    </rPh>
    <rPh sb="45" eb="47">
      <t>ゾウシュウ</t>
    </rPh>
    <rPh sb="49" eb="51">
      <t>イジ</t>
    </rPh>
    <rPh sb="51" eb="54">
      <t>カンリヒ</t>
    </rPh>
    <rPh sb="55" eb="57">
      <t>シュクゲン</t>
    </rPh>
    <rPh sb="58" eb="59">
      <t>ム</t>
    </rPh>
    <rPh sb="61" eb="63">
      <t>トリクミ</t>
    </rPh>
    <rPh sb="64" eb="66">
      <t>ケントウ</t>
    </rPh>
    <rPh sb="68" eb="70">
      <t>ヒツヨウ</t>
    </rPh>
    <rPh sb="78" eb="81">
      <t>キギョウサイ</t>
    </rPh>
    <rPh sb="81" eb="83">
      <t>ザンダカ</t>
    </rPh>
    <rPh sb="83" eb="84">
      <t>タイ</t>
    </rPh>
    <rPh sb="84" eb="86">
      <t>ジギョウ</t>
    </rPh>
    <rPh sb="86" eb="88">
      <t>キボ</t>
    </rPh>
    <rPh sb="88" eb="90">
      <t>ヒリツ</t>
    </rPh>
    <rPh sb="92" eb="95">
      <t>ゼンタイテキ</t>
    </rPh>
    <rPh sb="96" eb="98">
      <t>ルイジ</t>
    </rPh>
    <rPh sb="98" eb="100">
      <t>ダンタイ</t>
    </rPh>
    <rPh sb="100" eb="103">
      <t>ヘイキンチ</t>
    </rPh>
    <rPh sb="104" eb="105">
      <t>クラ</t>
    </rPh>
    <rPh sb="106" eb="108">
      <t>ウワマワ</t>
    </rPh>
    <rPh sb="113" eb="116">
      <t>ゼンネンド</t>
    </rPh>
    <rPh sb="117" eb="118">
      <t>クラ</t>
    </rPh>
    <rPh sb="119" eb="121">
      <t>トウガイ</t>
    </rPh>
    <rPh sb="121" eb="123">
      <t>ネンド</t>
    </rPh>
    <rPh sb="124" eb="126">
      <t>ショウカン</t>
    </rPh>
    <rPh sb="126" eb="128">
      <t>ケイカク</t>
    </rPh>
    <rPh sb="129" eb="130">
      <t>ジュン</t>
    </rPh>
    <rPh sb="131" eb="133">
      <t>シタマワ</t>
    </rPh>
    <rPh sb="138" eb="141">
      <t>スイセンカ</t>
    </rPh>
    <rPh sb="141" eb="142">
      <t>リツ</t>
    </rPh>
    <rPh sb="143" eb="144">
      <t>ヒク</t>
    </rPh>
    <rPh sb="148" eb="152">
      <t>シヨウリョウキン</t>
    </rPh>
    <rPh sb="152" eb="154">
      <t>シュウニュウ</t>
    </rPh>
    <rPh sb="155" eb="156">
      <t>スク</t>
    </rPh>
    <rPh sb="158" eb="159">
      <t>タメ</t>
    </rPh>
    <rPh sb="160" eb="163">
      <t>スイセンカ</t>
    </rPh>
    <rPh sb="163" eb="164">
      <t>リツ</t>
    </rPh>
    <rPh sb="165" eb="167">
      <t>コウジョウ</t>
    </rPh>
    <rPh sb="167" eb="168">
      <t>オヨ</t>
    </rPh>
    <rPh sb="169" eb="173">
      <t>シヨウリョウキン</t>
    </rPh>
    <rPh sb="174" eb="176">
      <t>ミナオ</t>
    </rPh>
    <rPh sb="178" eb="180">
      <t>ヒツヨウ</t>
    </rPh>
    <rPh sb="188" eb="190">
      <t>ケイヒ</t>
    </rPh>
    <rPh sb="190" eb="193">
      <t>カイシュウリツ</t>
    </rPh>
    <rPh sb="195" eb="197">
      <t>ルイジ</t>
    </rPh>
    <rPh sb="197" eb="199">
      <t>ダンタイ</t>
    </rPh>
    <rPh sb="200" eb="202">
      <t>ドウトウ</t>
    </rPh>
    <rPh sb="211" eb="213">
      <t>イゼン</t>
    </rPh>
    <rPh sb="213" eb="214">
      <t>ヒク</t>
    </rPh>
    <rPh sb="215" eb="217">
      <t>スウチ</t>
    </rPh>
    <rPh sb="224" eb="226">
      <t>イッパン</t>
    </rPh>
    <rPh sb="226" eb="228">
      <t>カイケイ</t>
    </rPh>
    <rPh sb="231" eb="233">
      <t>クリイ</t>
    </rPh>
    <rPh sb="235" eb="237">
      <t>イゾン</t>
    </rPh>
    <rPh sb="241" eb="242">
      <t>タメ</t>
    </rPh>
    <rPh sb="243" eb="246">
      <t>シヨウリョウ</t>
    </rPh>
    <rPh sb="246" eb="247">
      <t>ナド</t>
    </rPh>
    <rPh sb="248" eb="250">
      <t>ミナオ</t>
    </rPh>
    <rPh sb="254" eb="256">
      <t>ゾウシュウ</t>
    </rPh>
    <rPh sb="258" eb="260">
      <t>イジ</t>
    </rPh>
    <rPh sb="260" eb="263">
      <t>カンリヒ</t>
    </rPh>
    <rPh sb="263" eb="264">
      <t>ナド</t>
    </rPh>
    <rPh sb="265" eb="267">
      <t>シュクゲン</t>
    </rPh>
    <rPh sb="268" eb="269">
      <t>ム</t>
    </rPh>
    <rPh sb="271" eb="273">
      <t>トリクミ</t>
    </rPh>
    <rPh sb="274" eb="276">
      <t>ケントウ</t>
    </rPh>
    <rPh sb="278" eb="280">
      <t>ヒツヨウ</t>
    </rPh>
    <rPh sb="288" eb="290">
      <t>オスイ</t>
    </rPh>
    <rPh sb="290" eb="292">
      <t>ショリ</t>
    </rPh>
    <rPh sb="292" eb="294">
      <t>ゲンカ</t>
    </rPh>
    <rPh sb="296" eb="298">
      <t>ルイジ</t>
    </rPh>
    <rPh sb="298" eb="300">
      <t>ダンタイ</t>
    </rPh>
    <rPh sb="301" eb="303">
      <t>ヒカク</t>
    </rPh>
    <rPh sb="304" eb="305">
      <t>ヒク</t>
    </rPh>
    <rPh sb="306" eb="308">
      <t>スウチ</t>
    </rPh>
    <rPh sb="314" eb="315">
      <t>タメ</t>
    </rPh>
    <rPh sb="318" eb="320">
      <t>スウチ</t>
    </rPh>
    <rPh sb="321" eb="323">
      <t>ケイゾク</t>
    </rPh>
    <rPh sb="325" eb="326">
      <t>サラ</t>
    </rPh>
    <rPh sb="328" eb="331">
      <t>ショリヒ</t>
    </rPh>
    <rPh sb="331" eb="332">
      <t>ヨウ</t>
    </rPh>
    <rPh sb="333" eb="335">
      <t>サクゲン</t>
    </rPh>
    <rPh sb="336" eb="337">
      <t>ツト</t>
    </rPh>
    <rPh sb="344" eb="346">
      <t>シセツ</t>
    </rPh>
    <rPh sb="346" eb="349">
      <t>リヨウリツ</t>
    </rPh>
    <rPh sb="351" eb="353">
      <t>ネンネン</t>
    </rPh>
    <rPh sb="353" eb="355">
      <t>ジョウショウ</t>
    </rPh>
    <rPh sb="362" eb="364">
      <t>ルイジ</t>
    </rPh>
    <rPh sb="364" eb="366">
      <t>ダンタイ</t>
    </rPh>
    <rPh sb="367" eb="369">
      <t>ヒカク</t>
    </rPh>
    <rPh sb="370" eb="372">
      <t>イゼン</t>
    </rPh>
    <rPh sb="372" eb="373">
      <t>ヒク</t>
    </rPh>
    <rPh sb="374" eb="377">
      <t>リヨウリツ</t>
    </rPh>
    <rPh sb="381" eb="383">
      <t>ショリ</t>
    </rPh>
    <rPh sb="383" eb="385">
      <t>ノウリョク</t>
    </rPh>
    <rPh sb="386" eb="388">
      <t>ハンブン</t>
    </rPh>
    <rPh sb="388" eb="390">
      <t>イカ</t>
    </rPh>
    <rPh sb="391" eb="393">
      <t>ショリ</t>
    </rPh>
    <rPh sb="393" eb="395">
      <t>スイリョウ</t>
    </rPh>
    <rPh sb="398" eb="399">
      <t>タメ</t>
    </rPh>
    <rPh sb="400" eb="401">
      <t>ユウ</t>
    </rPh>
    <rPh sb="401" eb="402">
      <t>シュウ</t>
    </rPh>
    <rPh sb="402" eb="404">
      <t>スイリョウ</t>
    </rPh>
    <rPh sb="405" eb="407">
      <t>ゾウカ</t>
    </rPh>
    <rPh sb="408" eb="409">
      <t>ム</t>
    </rPh>
    <rPh sb="411" eb="413">
      <t>トリクミ</t>
    </rPh>
    <rPh sb="414" eb="416">
      <t>ヒツヨウ</t>
    </rPh>
    <rPh sb="424" eb="427">
      <t>スイセンカ</t>
    </rPh>
    <rPh sb="427" eb="428">
      <t>リツ</t>
    </rPh>
    <rPh sb="430" eb="432">
      <t>ネンネン</t>
    </rPh>
    <rPh sb="433" eb="434">
      <t>スコ</t>
    </rPh>
    <rPh sb="437" eb="439">
      <t>ゾウカ</t>
    </rPh>
    <rPh sb="445" eb="447">
      <t>イゼン</t>
    </rPh>
    <rPh sb="447" eb="448">
      <t>ヒク</t>
    </rPh>
    <rPh sb="449" eb="451">
      <t>スウチ</t>
    </rPh>
    <rPh sb="454" eb="455">
      <t>タメ</t>
    </rPh>
    <rPh sb="456" eb="458">
      <t>トウガイ</t>
    </rPh>
    <rPh sb="458" eb="460">
      <t>シヒョウ</t>
    </rPh>
    <rPh sb="461" eb="463">
      <t>コウジョウ</t>
    </rPh>
    <rPh sb="464" eb="465">
      <t>ハカ</t>
    </rPh>
    <rPh sb="466" eb="467">
      <t>タメ</t>
    </rPh>
    <rPh sb="468" eb="470">
      <t>トリクミ</t>
    </rPh>
    <rPh sb="471" eb="473">
      <t>ジュウヨウ</t>
    </rPh>
    <rPh sb="477" eb="478">
      <t>カンガ</t>
    </rPh>
    <phoneticPr fontId="4"/>
  </si>
  <si>
    <t>施設の供用開始から8年が経過したが、管渠や施設の大規模な老朽化は見受けられないが、機器の修繕が生じてきている為、計画的な更新を見据えた検討が必要である。</t>
    <rPh sb="0" eb="2">
      <t>シセツ</t>
    </rPh>
    <rPh sb="3" eb="5">
      <t>キョウヨウ</t>
    </rPh>
    <rPh sb="5" eb="7">
      <t>カイシ</t>
    </rPh>
    <rPh sb="10" eb="11">
      <t>ネン</t>
    </rPh>
    <rPh sb="12" eb="13">
      <t>ケイ</t>
    </rPh>
    <rPh sb="13" eb="14">
      <t>ス</t>
    </rPh>
    <rPh sb="18" eb="20">
      <t>カンキョ</t>
    </rPh>
    <rPh sb="21" eb="23">
      <t>シセツ</t>
    </rPh>
    <rPh sb="24" eb="27">
      <t>ダイキボ</t>
    </rPh>
    <rPh sb="28" eb="31">
      <t>ロウキュウカ</t>
    </rPh>
    <rPh sb="32" eb="34">
      <t>ミウ</t>
    </rPh>
    <rPh sb="41" eb="43">
      <t>キキ</t>
    </rPh>
    <rPh sb="44" eb="46">
      <t>シュウゼン</t>
    </rPh>
    <rPh sb="47" eb="48">
      <t>ショウ</t>
    </rPh>
    <rPh sb="54" eb="55">
      <t>タメ</t>
    </rPh>
    <rPh sb="56" eb="59">
      <t>ケイカクテキ</t>
    </rPh>
    <rPh sb="60" eb="62">
      <t>コウシン</t>
    </rPh>
    <rPh sb="63" eb="65">
      <t>ミス</t>
    </rPh>
    <rPh sb="67" eb="69">
      <t>ケントウ</t>
    </rPh>
    <rPh sb="70" eb="72">
      <t>ヒツヨウ</t>
    </rPh>
    <phoneticPr fontId="4"/>
  </si>
  <si>
    <t>水洗化率の向上、使用料金の見直し等、増収に向けた取組や、維持管理費の縮減、また、将来的な施設の老朽化による修繕や更新等の維持管理費の捻出を見据えた経営の適正化を図る必要がある。</t>
    <rPh sb="0" eb="3">
      <t>スイセンカ</t>
    </rPh>
    <rPh sb="3" eb="4">
      <t>リツ</t>
    </rPh>
    <rPh sb="5" eb="7">
      <t>コウジョウ</t>
    </rPh>
    <rPh sb="8" eb="12">
      <t>シヨウリョウキン</t>
    </rPh>
    <rPh sb="13" eb="15">
      <t>ミナオ</t>
    </rPh>
    <rPh sb="16" eb="17">
      <t>ナド</t>
    </rPh>
    <rPh sb="18" eb="20">
      <t>ゾウシュウ</t>
    </rPh>
    <rPh sb="21" eb="22">
      <t>ム</t>
    </rPh>
    <rPh sb="24" eb="26">
      <t>トリクミ</t>
    </rPh>
    <rPh sb="28" eb="30">
      <t>イジ</t>
    </rPh>
    <rPh sb="30" eb="33">
      <t>カンリヒ</t>
    </rPh>
    <rPh sb="34" eb="36">
      <t>シュクゲン</t>
    </rPh>
    <rPh sb="40" eb="43">
      <t>ショウライテキ</t>
    </rPh>
    <rPh sb="44" eb="46">
      <t>シセツ</t>
    </rPh>
    <rPh sb="47" eb="50">
      <t>ロウキュウカ</t>
    </rPh>
    <rPh sb="53" eb="55">
      <t>シュウゼン</t>
    </rPh>
    <rPh sb="56" eb="58">
      <t>コウシン</t>
    </rPh>
    <rPh sb="58" eb="59">
      <t>ナド</t>
    </rPh>
    <rPh sb="60" eb="62">
      <t>イジ</t>
    </rPh>
    <rPh sb="62" eb="65">
      <t>カンリヒ</t>
    </rPh>
    <rPh sb="66" eb="68">
      <t>ネンシュツ</t>
    </rPh>
    <rPh sb="69" eb="71">
      <t>ミス</t>
    </rPh>
    <rPh sb="73" eb="75">
      <t>ケイエイ</t>
    </rPh>
    <rPh sb="76" eb="79">
      <t>テキセイカ</t>
    </rPh>
    <rPh sb="80" eb="81">
      <t>ハカ</t>
    </rPh>
    <rPh sb="82" eb="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</si>
</sst>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0C-4DE3-8A68-5DC347CBEAE0}"/>
            </c:ext>
          </c:extLst>
        </c:ser>
        <c:dLbls>
          <c:showLegendKey val="0"/>
          <c:showVal val="0"/>
          <c:showCatName val="0"/>
          <c:showSerName val="0"/>
          <c:showPercent val="0"/>
          <c:showBubbleSize val="0"/>
        </c:dLbls>
        <c:gapWidth val="150"/>
        <c:axId val="110762240"/>
        <c:axId val="11076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0.02</c:v>
                </c:pt>
                <c:pt idx="3">
                  <c:v>0.03</c:v>
                </c:pt>
                <c:pt idx="4" formatCode="#,##0.00;&quot;△&quot;#,##0.00">
                  <c:v>0</c:v>
                </c:pt>
              </c:numCache>
            </c:numRef>
          </c:val>
          <c:smooth val="0"/>
          <c:extLst xmlns:c16r2="http://schemas.microsoft.com/office/drawing/2015/06/chart">
            <c:ext xmlns:c16="http://schemas.microsoft.com/office/drawing/2014/chart" uri="{C3380CC4-5D6E-409C-BE32-E72D297353CC}">
              <c16:uniqueId val="{00000001-CB0C-4DE3-8A68-5DC347CBEAE0}"/>
            </c:ext>
          </c:extLst>
        </c:ser>
        <c:dLbls>
          <c:showLegendKey val="0"/>
          <c:showVal val="0"/>
          <c:showCatName val="0"/>
          <c:showSerName val="0"/>
          <c:showPercent val="0"/>
          <c:showBubbleSize val="0"/>
        </c:dLbls>
        <c:marker val="1"/>
        <c:smooth val="0"/>
        <c:axId val="110762240"/>
        <c:axId val="110768512"/>
      </c:lineChart>
      <c:dateAx>
        <c:axId val="110762240"/>
        <c:scaling>
          <c:orientation val="minMax"/>
        </c:scaling>
        <c:delete val="1"/>
        <c:axPos val="b"/>
        <c:numFmt formatCode="ge" sourceLinked="1"/>
        <c:majorTickMark val="none"/>
        <c:minorTickMark val="none"/>
        <c:tickLblPos val="none"/>
        <c:crossAx val="110768512"/>
        <c:crosses val="autoZero"/>
        <c:auto val="1"/>
        <c:lblOffset val="100"/>
        <c:baseTimeUnit val="years"/>
      </c:dateAx>
      <c:valAx>
        <c:axId val="1107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6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18.809999999999999</c:v>
                </c:pt>
                <c:pt idx="1">
                  <c:v>21.73</c:v>
                </c:pt>
                <c:pt idx="2">
                  <c:v>25.35</c:v>
                </c:pt>
                <c:pt idx="3">
                  <c:v>28.39</c:v>
                </c:pt>
                <c:pt idx="4">
                  <c:v>30.14</c:v>
                </c:pt>
              </c:numCache>
            </c:numRef>
          </c:val>
          <c:extLst xmlns:c16r2="http://schemas.microsoft.com/office/drawing/2015/06/chart">
            <c:ext xmlns:c16="http://schemas.microsoft.com/office/drawing/2014/chart" uri="{C3380CC4-5D6E-409C-BE32-E72D297353CC}">
              <c16:uniqueId val="{00000000-60F2-4DCF-86AD-8D0FE211D784}"/>
            </c:ext>
          </c:extLst>
        </c:ser>
        <c:dLbls>
          <c:showLegendKey val="0"/>
          <c:showVal val="0"/>
          <c:showCatName val="0"/>
          <c:showSerName val="0"/>
          <c:showPercent val="0"/>
          <c:showBubbleSize val="0"/>
        </c:dLbls>
        <c:gapWidth val="150"/>
        <c:axId val="112166784"/>
        <c:axId val="11216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44.69</c:v>
                </c:pt>
                <c:pt idx="2">
                  <c:v>44.69</c:v>
                </c:pt>
                <c:pt idx="3">
                  <c:v>42.84</c:v>
                </c:pt>
                <c:pt idx="4">
                  <c:v>40.93</c:v>
                </c:pt>
              </c:numCache>
            </c:numRef>
          </c:val>
          <c:smooth val="0"/>
          <c:extLst xmlns:c16r2="http://schemas.microsoft.com/office/drawing/2015/06/chart">
            <c:ext xmlns:c16="http://schemas.microsoft.com/office/drawing/2014/chart" uri="{C3380CC4-5D6E-409C-BE32-E72D297353CC}">
              <c16:uniqueId val="{00000001-60F2-4DCF-86AD-8D0FE211D784}"/>
            </c:ext>
          </c:extLst>
        </c:ser>
        <c:dLbls>
          <c:showLegendKey val="0"/>
          <c:showVal val="0"/>
          <c:showCatName val="0"/>
          <c:showSerName val="0"/>
          <c:showPercent val="0"/>
          <c:showBubbleSize val="0"/>
        </c:dLbls>
        <c:marker val="1"/>
        <c:smooth val="0"/>
        <c:axId val="112166784"/>
        <c:axId val="112168960"/>
      </c:lineChart>
      <c:dateAx>
        <c:axId val="112166784"/>
        <c:scaling>
          <c:orientation val="minMax"/>
        </c:scaling>
        <c:delete val="1"/>
        <c:axPos val="b"/>
        <c:numFmt formatCode="ge" sourceLinked="1"/>
        <c:majorTickMark val="none"/>
        <c:minorTickMark val="none"/>
        <c:tickLblPos val="none"/>
        <c:crossAx val="112168960"/>
        <c:crosses val="autoZero"/>
        <c:auto val="1"/>
        <c:lblOffset val="100"/>
        <c:baseTimeUnit val="years"/>
      </c:dateAx>
      <c:valAx>
        <c:axId val="11216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6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35.770000000000003</c:v>
                </c:pt>
                <c:pt idx="1">
                  <c:v>36.090000000000003</c:v>
                </c:pt>
                <c:pt idx="2">
                  <c:v>49.83</c:v>
                </c:pt>
                <c:pt idx="3">
                  <c:v>53.06</c:v>
                </c:pt>
                <c:pt idx="4">
                  <c:v>57.18</c:v>
                </c:pt>
              </c:numCache>
            </c:numRef>
          </c:val>
          <c:extLst xmlns:c16r2="http://schemas.microsoft.com/office/drawing/2015/06/chart">
            <c:ext xmlns:c16="http://schemas.microsoft.com/office/drawing/2014/chart" uri="{C3380CC4-5D6E-409C-BE32-E72D297353CC}">
              <c16:uniqueId val="{00000000-B171-4FD1-941F-04EB0A3CC8E0}"/>
            </c:ext>
          </c:extLst>
        </c:ser>
        <c:dLbls>
          <c:showLegendKey val="0"/>
          <c:showVal val="0"/>
          <c:showCatName val="0"/>
          <c:showSerName val="0"/>
          <c:showPercent val="0"/>
          <c:showBubbleSize val="0"/>
        </c:dLbls>
        <c:gapWidth val="150"/>
        <c:axId val="112228608"/>
        <c:axId val="11223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70.59</c:v>
                </c:pt>
                <c:pt idx="2">
                  <c:v>69.67</c:v>
                </c:pt>
                <c:pt idx="3">
                  <c:v>66.3</c:v>
                </c:pt>
                <c:pt idx="4">
                  <c:v>62.73</c:v>
                </c:pt>
              </c:numCache>
            </c:numRef>
          </c:val>
          <c:smooth val="0"/>
          <c:extLst xmlns:c16r2="http://schemas.microsoft.com/office/drawing/2015/06/chart">
            <c:ext xmlns:c16="http://schemas.microsoft.com/office/drawing/2014/chart" uri="{C3380CC4-5D6E-409C-BE32-E72D297353CC}">
              <c16:uniqueId val="{00000001-B171-4FD1-941F-04EB0A3CC8E0}"/>
            </c:ext>
          </c:extLst>
        </c:ser>
        <c:dLbls>
          <c:showLegendKey val="0"/>
          <c:showVal val="0"/>
          <c:showCatName val="0"/>
          <c:showSerName val="0"/>
          <c:showPercent val="0"/>
          <c:showBubbleSize val="0"/>
        </c:dLbls>
        <c:marker val="1"/>
        <c:smooth val="0"/>
        <c:axId val="112228608"/>
        <c:axId val="112234880"/>
      </c:lineChart>
      <c:dateAx>
        <c:axId val="112228608"/>
        <c:scaling>
          <c:orientation val="minMax"/>
        </c:scaling>
        <c:delete val="1"/>
        <c:axPos val="b"/>
        <c:numFmt formatCode="ge" sourceLinked="1"/>
        <c:majorTickMark val="none"/>
        <c:minorTickMark val="none"/>
        <c:tickLblPos val="none"/>
        <c:crossAx val="112234880"/>
        <c:crosses val="autoZero"/>
        <c:auto val="1"/>
        <c:lblOffset val="100"/>
        <c:baseTimeUnit val="years"/>
      </c:dateAx>
      <c:valAx>
        <c:axId val="11223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2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82.92</c:v>
                </c:pt>
                <c:pt idx="1">
                  <c:v>76.349999999999994</c:v>
                </c:pt>
                <c:pt idx="2">
                  <c:v>73.55</c:v>
                </c:pt>
                <c:pt idx="3">
                  <c:v>75.540000000000006</c:v>
                </c:pt>
                <c:pt idx="4">
                  <c:v>79.209999999999994</c:v>
                </c:pt>
              </c:numCache>
            </c:numRef>
          </c:val>
          <c:extLst xmlns:c16r2="http://schemas.microsoft.com/office/drawing/2015/06/chart">
            <c:ext xmlns:c16="http://schemas.microsoft.com/office/drawing/2014/chart" uri="{C3380CC4-5D6E-409C-BE32-E72D297353CC}">
              <c16:uniqueId val="{00000000-96D4-42DC-BBF3-A401C3318E04}"/>
            </c:ext>
          </c:extLst>
        </c:ser>
        <c:dLbls>
          <c:showLegendKey val="0"/>
          <c:showVal val="0"/>
          <c:showCatName val="0"/>
          <c:showSerName val="0"/>
          <c:showPercent val="0"/>
          <c:showBubbleSize val="0"/>
        </c:dLbls>
        <c:gapWidth val="150"/>
        <c:axId val="110799488"/>
        <c:axId val="1108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D4-42DC-BBF3-A401C3318E04}"/>
            </c:ext>
          </c:extLst>
        </c:ser>
        <c:dLbls>
          <c:showLegendKey val="0"/>
          <c:showVal val="0"/>
          <c:showCatName val="0"/>
          <c:showSerName val="0"/>
          <c:showPercent val="0"/>
          <c:showBubbleSize val="0"/>
        </c:dLbls>
        <c:marker val="1"/>
        <c:smooth val="0"/>
        <c:axId val="110799488"/>
        <c:axId val="110801664"/>
      </c:lineChart>
      <c:dateAx>
        <c:axId val="110799488"/>
        <c:scaling>
          <c:orientation val="minMax"/>
        </c:scaling>
        <c:delete val="1"/>
        <c:axPos val="b"/>
        <c:numFmt formatCode="ge" sourceLinked="1"/>
        <c:majorTickMark val="none"/>
        <c:minorTickMark val="none"/>
        <c:tickLblPos val="none"/>
        <c:crossAx val="110801664"/>
        <c:crosses val="autoZero"/>
        <c:auto val="1"/>
        <c:lblOffset val="100"/>
        <c:baseTimeUnit val="years"/>
      </c:dateAx>
      <c:valAx>
        <c:axId val="1108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7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97-430A-B720-1991A486BDFA}"/>
            </c:ext>
          </c:extLst>
        </c:ser>
        <c:dLbls>
          <c:showLegendKey val="0"/>
          <c:showVal val="0"/>
          <c:showCatName val="0"/>
          <c:showSerName val="0"/>
          <c:showPercent val="0"/>
          <c:showBubbleSize val="0"/>
        </c:dLbls>
        <c:gapWidth val="150"/>
        <c:axId val="110820352"/>
        <c:axId val="1112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97-430A-B720-1991A486BDFA}"/>
            </c:ext>
          </c:extLst>
        </c:ser>
        <c:dLbls>
          <c:showLegendKey val="0"/>
          <c:showVal val="0"/>
          <c:showCatName val="0"/>
          <c:showSerName val="0"/>
          <c:showPercent val="0"/>
          <c:showBubbleSize val="0"/>
        </c:dLbls>
        <c:marker val="1"/>
        <c:smooth val="0"/>
        <c:axId val="110820352"/>
        <c:axId val="111248512"/>
      </c:lineChart>
      <c:dateAx>
        <c:axId val="110820352"/>
        <c:scaling>
          <c:orientation val="minMax"/>
        </c:scaling>
        <c:delete val="1"/>
        <c:axPos val="b"/>
        <c:numFmt formatCode="ge" sourceLinked="1"/>
        <c:majorTickMark val="none"/>
        <c:minorTickMark val="none"/>
        <c:tickLblPos val="none"/>
        <c:crossAx val="111248512"/>
        <c:crosses val="autoZero"/>
        <c:auto val="1"/>
        <c:lblOffset val="100"/>
        <c:baseTimeUnit val="years"/>
      </c:dateAx>
      <c:valAx>
        <c:axId val="1112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82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E4-47F6-B33B-24FFBDF59A2A}"/>
            </c:ext>
          </c:extLst>
        </c:ser>
        <c:dLbls>
          <c:showLegendKey val="0"/>
          <c:showVal val="0"/>
          <c:showCatName val="0"/>
          <c:showSerName val="0"/>
          <c:showPercent val="0"/>
          <c:showBubbleSize val="0"/>
        </c:dLbls>
        <c:gapWidth val="150"/>
        <c:axId val="111275392"/>
        <c:axId val="11134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E4-47F6-B33B-24FFBDF59A2A}"/>
            </c:ext>
          </c:extLst>
        </c:ser>
        <c:dLbls>
          <c:showLegendKey val="0"/>
          <c:showVal val="0"/>
          <c:showCatName val="0"/>
          <c:showSerName val="0"/>
          <c:showPercent val="0"/>
          <c:showBubbleSize val="0"/>
        </c:dLbls>
        <c:marker val="1"/>
        <c:smooth val="0"/>
        <c:axId val="111275392"/>
        <c:axId val="111347200"/>
      </c:lineChart>
      <c:dateAx>
        <c:axId val="111275392"/>
        <c:scaling>
          <c:orientation val="minMax"/>
        </c:scaling>
        <c:delete val="1"/>
        <c:axPos val="b"/>
        <c:numFmt formatCode="ge" sourceLinked="1"/>
        <c:majorTickMark val="none"/>
        <c:minorTickMark val="none"/>
        <c:tickLblPos val="none"/>
        <c:crossAx val="111347200"/>
        <c:crosses val="autoZero"/>
        <c:auto val="1"/>
        <c:lblOffset val="100"/>
        <c:baseTimeUnit val="years"/>
      </c:dateAx>
      <c:valAx>
        <c:axId val="11134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2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96-4DF1-B4B0-0991476E4360}"/>
            </c:ext>
          </c:extLst>
        </c:ser>
        <c:dLbls>
          <c:showLegendKey val="0"/>
          <c:showVal val="0"/>
          <c:showCatName val="0"/>
          <c:showSerName val="0"/>
          <c:showPercent val="0"/>
          <c:showBubbleSize val="0"/>
        </c:dLbls>
        <c:gapWidth val="150"/>
        <c:axId val="111396736"/>
        <c:axId val="111403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96-4DF1-B4B0-0991476E4360}"/>
            </c:ext>
          </c:extLst>
        </c:ser>
        <c:dLbls>
          <c:showLegendKey val="0"/>
          <c:showVal val="0"/>
          <c:showCatName val="0"/>
          <c:showSerName val="0"/>
          <c:showPercent val="0"/>
          <c:showBubbleSize val="0"/>
        </c:dLbls>
        <c:marker val="1"/>
        <c:smooth val="0"/>
        <c:axId val="111396736"/>
        <c:axId val="111403008"/>
      </c:lineChart>
      <c:dateAx>
        <c:axId val="111396736"/>
        <c:scaling>
          <c:orientation val="minMax"/>
        </c:scaling>
        <c:delete val="1"/>
        <c:axPos val="b"/>
        <c:numFmt formatCode="ge" sourceLinked="1"/>
        <c:majorTickMark val="none"/>
        <c:minorTickMark val="none"/>
        <c:tickLblPos val="none"/>
        <c:crossAx val="111403008"/>
        <c:crosses val="autoZero"/>
        <c:auto val="1"/>
        <c:lblOffset val="100"/>
        <c:baseTimeUnit val="years"/>
      </c:dateAx>
      <c:valAx>
        <c:axId val="1114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39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54-42AF-9D4C-4CC741E240E0}"/>
            </c:ext>
          </c:extLst>
        </c:ser>
        <c:dLbls>
          <c:showLegendKey val="0"/>
          <c:showVal val="0"/>
          <c:showCatName val="0"/>
          <c:showSerName val="0"/>
          <c:showPercent val="0"/>
          <c:showBubbleSize val="0"/>
        </c:dLbls>
        <c:gapWidth val="150"/>
        <c:axId val="111430272"/>
        <c:axId val="1114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54-42AF-9D4C-4CC741E240E0}"/>
            </c:ext>
          </c:extLst>
        </c:ser>
        <c:dLbls>
          <c:showLegendKey val="0"/>
          <c:showVal val="0"/>
          <c:showCatName val="0"/>
          <c:showSerName val="0"/>
          <c:showPercent val="0"/>
          <c:showBubbleSize val="0"/>
        </c:dLbls>
        <c:marker val="1"/>
        <c:smooth val="0"/>
        <c:axId val="111430272"/>
        <c:axId val="111432448"/>
      </c:lineChart>
      <c:dateAx>
        <c:axId val="111430272"/>
        <c:scaling>
          <c:orientation val="minMax"/>
        </c:scaling>
        <c:delete val="1"/>
        <c:axPos val="b"/>
        <c:numFmt formatCode="ge" sourceLinked="1"/>
        <c:majorTickMark val="none"/>
        <c:minorTickMark val="none"/>
        <c:tickLblPos val="none"/>
        <c:crossAx val="111432448"/>
        <c:crosses val="autoZero"/>
        <c:auto val="1"/>
        <c:lblOffset val="100"/>
        <c:baseTimeUnit val="years"/>
      </c:dateAx>
      <c:valAx>
        <c:axId val="1114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3206.98</c:v>
                </c:pt>
                <c:pt idx="1">
                  <c:v>2656.1</c:v>
                </c:pt>
                <c:pt idx="2">
                  <c:v>2239.6999999999998</c:v>
                </c:pt>
                <c:pt idx="3">
                  <c:v>1869.73</c:v>
                </c:pt>
                <c:pt idx="4">
                  <c:v>1532.22</c:v>
                </c:pt>
              </c:numCache>
            </c:numRef>
          </c:val>
          <c:extLst xmlns:c16r2="http://schemas.microsoft.com/office/drawing/2015/06/chart">
            <c:ext xmlns:c16="http://schemas.microsoft.com/office/drawing/2014/chart" uri="{C3380CC4-5D6E-409C-BE32-E72D297353CC}">
              <c16:uniqueId val="{00000000-8DEA-4B73-A8F4-611641F40C6C}"/>
            </c:ext>
          </c:extLst>
        </c:ser>
        <c:dLbls>
          <c:showLegendKey val="0"/>
          <c:showVal val="0"/>
          <c:showCatName val="0"/>
          <c:showSerName val="0"/>
          <c:showPercent val="0"/>
          <c:showBubbleSize val="0"/>
        </c:dLbls>
        <c:gapWidth val="150"/>
        <c:axId val="111486464"/>
        <c:axId val="111488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1161.05</c:v>
                </c:pt>
                <c:pt idx="2">
                  <c:v>979.89</c:v>
                </c:pt>
                <c:pt idx="3">
                  <c:v>1051.43</c:v>
                </c:pt>
                <c:pt idx="4">
                  <c:v>982.29</c:v>
                </c:pt>
              </c:numCache>
            </c:numRef>
          </c:val>
          <c:smooth val="0"/>
          <c:extLst xmlns:c16r2="http://schemas.microsoft.com/office/drawing/2015/06/chart">
            <c:ext xmlns:c16="http://schemas.microsoft.com/office/drawing/2014/chart" uri="{C3380CC4-5D6E-409C-BE32-E72D297353CC}">
              <c16:uniqueId val="{00000001-8DEA-4B73-A8F4-611641F40C6C}"/>
            </c:ext>
          </c:extLst>
        </c:ser>
        <c:dLbls>
          <c:showLegendKey val="0"/>
          <c:showVal val="0"/>
          <c:showCatName val="0"/>
          <c:showSerName val="0"/>
          <c:showPercent val="0"/>
          <c:showBubbleSize val="0"/>
        </c:dLbls>
        <c:marker val="1"/>
        <c:smooth val="0"/>
        <c:axId val="111486464"/>
        <c:axId val="111488384"/>
      </c:lineChart>
      <c:dateAx>
        <c:axId val="111486464"/>
        <c:scaling>
          <c:orientation val="minMax"/>
        </c:scaling>
        <c:delete val="1"/>
        <c:axPos val="b"/>
        <c:numFmt formatCode="ge" sourceLinked="1"/>
        <c:majorTickMark val="none"/>
        <c:minorTickMark val="none"/>
        <c:tickLblPos val="none"/>
        <c:crossAx val="111488384"/>
        <c:crosses val="autoZero"/>
        <c:auto val="1"/>
        <c:lblOffset val="100"/>
        <c:baseTimeUnit val="years"/>
      </c:dateAx>
      <c:valAx>
        <c:axId val="1114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8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28.08</c:v>
                </c:pt>
                <c:pt idx="1">
                  <c:v>30.68</c:v>
                </c:pt>
                <c:pt idx="2">
                  <c:v>30.57</c:v>
                </c:pt>
                <c:pt idx="3">
                  <c:v>31.67</c:v>
                </c:pt>
                <c:pt idx="4">
                  <c:v>45.16</c:v>
                </c:pt>
              </c:numCache>
            </c:numRef>
          </c:val>
          <c:extLst xmlns:c16r2="http://schemas.microsoft.com/office/drawing/2015/06/chart">
            <c:ext xmlns:c16="http://schemas.microsoft.com/office/drawing/2014/chart" uri="{C3380CC4-5D6E-409C-BE32-E72D297353CC}">
              <c16:uniqueId val="{00000000-83EE-40EB-8B23-D7DE3F419C34}"/>
            </c:ext>
          </c:extLst>
        </c:ser>
        <c:dLbls>
          <c:showLegendKey val="0"/>
          <c:showVal val="0"/>
          <c:showCatName val="0"/>
          <c:showSerName val="0"/>
          <c:showPercent val="0"/>
          <c:showBubbleSize val="0"/>
        </c:dLbls>
        <c:gapWidth val="150"/>
        <c:axId val="111515136"/>
        <c:axId val="11151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41.08</c:v>
                </c:pt>
                <c:pt idx="2">
                  <c:v>41.34</c:v>
                </c:pt>
                <c:pt idx="3">
                  <c:v>40.06</c:v>
                </c:pt>
                <c:pt idx="4">
                  <c:v>41.25</c:v>
                </c:pt>
              </c:numCache>
            </c:numRef>
          </c:val>
          <c:smooth val="0"/>
          <c:extLst xmlns:c16r2="http://schemas.microsoft.com/office/drawing/2015/06/chart">
            <c:ext xmlns:c16="http://schemas.microsoft.com/office/drawing/2014/chart" uri="{C3380CC4-5D6E-409C-BE32-E72D297353CC}">
              <c16:uniqueId val="{00000001-83EE-40EB-8B23-D7DE3F419C34}"/>
            </c:ext>
          </c:extLst>
        </c:ser>
        <c:dLbls>
          <c:showLegendKey val="0"/>
          <c:showVal val="0"/>
          <c:showCatName val="0"/>
          <c:showSerName val="0"/>
          <c:showPercent val="0"/>
          <c:showBubbleSize val="0"/>
        </c:dLbls>
        <c:marker val="1"/>
        <c:smooth val="0"/>
        <c:axId val="111515136"/>
        <c:axId val="111517056"/>
      </c:lineChart>
      <c:dateAx>
        <c:axId val="111515136"/>
        <c:scaling>
          <c:orientation val="minMax"/>
        </c:scaling>
        <c:delete val="1"/>
        <c:axPos val="b"/>
        <c:numFmt formatCode="ge" sourceLinked="1"/>
        <c:majorTickMark val="none"/>
        <c:minorTickMark val="none"/>
        <c:tickLblPos val="none"/>
        <c:crossAx val="111517056"/>
        <c:crosses val="autoZero"/>
        <c:auto val="1"/>
        <c:lblOffset val="100"/>
        <c:baseTimeUnit val="years"/>
      </c:dateAx>
      <c:valAx>
        <c:axId val="1115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246.56</c:v>
                </c:pt>
                <c:pt idx="1">
                  <c:v>234.11</c:v>
                </c:pt>
                <c:pt idx="2">
                  <c:v>235.23</c:v>
                </c:pt>
                <c:pt idx="3">
                  <c:v>227.59</c:v>
                </c:pt>
                <c:pt idx="4">
                  <c:v>171.59</c:v>
                </c:pt>
              </c:numCache>
            </c:numRef>
          </c:val>
          <c:extLst xmlns:c16r2="http://schemas.microsoft.com/office/drawing/2015/06/chart">
            <c:ext xmlns:c16="http://schemas.microsoft.com/office/drawing/2014/chart" uri="{C3380CC4-5D6E-409C-BE32-E72D297353CC}">
              <c16:uniqueId val="{00000000-CF0A-4721-BCA8-7C0F34D3BD54}"/>
            </c:ext>
          </c:extLst>
        </c:ser>
        <c:dLbls>
          <c:showLegendKey val="0"/>
          <c:showVal val="0"/>
          <c:showCatName val="0"/>
          <c:showSerName val="0"/>
          <c:showPercent val="0"/>
          <c:showBubbleSize val="0"/>
        </c:dLbls>
        <c:gapWidth val="150"/>
        <c:axId val="112141824"/>
        <c:axId val="11214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378.08</c:v>
                </c:pt>
                <c:pt idx="2">
                  <c:v>357.49</c:v>
                </c:pt>
                <c:pt idx="3">
                  <c:v>355.22</c:v>
                </c:pt>
                <c:pt idx="4">
                  <c:v>334.48</c:v>
                </c:pt>
              </c:numCache>
            </c:numRef>
          </c:val>
          <c:smooth val="0"/>
          <c:extLst xmlns:c16r2="http://schemas.microsoft.com/office/drawing/2015/06/chart">
            <c:ext xmlns:c16="http://schemas.microsoft.com/office/drawing/2014/chart" uri="{C3380CC4-5D6E-409C-BE32-E72D297353CC}">
              <c16:uniqueId val="{00000001-CF0A-4721-BCA8-7C0F34D3BD54}"/>
            </c:ext>
          </c:extLst>
        </c:ser>
        <c:dLbls>
          <c:showLegendKey val="0"/>
          <c:showVal val="0"/>
          <c:showCatName val="0"/>
          <c:showSerName val="0"/>
          <c:showPercent val="0"/>
          <c:showBubbleSize val="0"/>
        </c:dLbls>
        <c:marker val="1"/>
        <c:smooth val="0"/>
        <c:axId val="112141824"/>
        <c:axId val="112143744"/>
      </c:lineChart>
      <c:dateAx>
        <c:axId val="112141824"/>
        <c:scaling>
          <c:orientation val="minMax"/>
        </c:scaling>
        <c:delete val="1"/>
        <c:axPos val="b"/>
        <c:numFmt formatCode="ge" sourceLinked="1"/>
        <c:majorTickMark val="none"/>
        <c:minorTickMark val="none"/>
        <c:tickLblPos val="none"/>
        <c:crossAx val="112143744"/>
        <c:crosses val="autoZero"/>
        <c:auto val="1"/>
        <c:lblOffset val="100"/>
        <c:baseTimeUnit val="years"/>
      </c:dateAx>
      <c:valAx>
        <c:axId val="11214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14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P8" sqref="P8:V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沖縄県　八重瀬町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F3</v>
      </c>
      <c r="X8" s="47"/>
      <c r="Y8" s="47"/>
      <c r="Z8" s="47"/>
      <c r="AA8" s="47"/>
      <c r="AB8" s="47"/>
      <c r="AC8" s="47"/>
      <c r="AD8" s="48" t="str">
        <f>データ!$M$6</f>
        <v>非設置</v>
      </c>
      <c r="AE8" s="48"/>
      <c r="AF8" s="48"/>
      <c r="AG8" s="48"/>
      <c r="AH8" s="48"/>
      <c r="AI8" s="48"/>
      <c r="AJ8" s="48"/>
      <c r="AK8" s="3"/>
      <c r="AL8" s="49">
        <f>データ!S6</f>
        <v>30949</v>
      </c>
      <c r="AM8" s="49"/>
      <c r="AN8" s="49"/>
      <c r="AO8" s="49"/>
      <c r="AP8" s="49"/>
      <c r="AQ8" s="49"/>
      <c r="AR8" s="49"/>
      <c r="AS8" s="49"/>
      <c r="AT8" s="44">
        <f>データ!T6</f>
        <v>26.96</v>
      </c>
      <c r="AU8" s="44"/>
      <c r="AV8" s="44"/>
      <c r="AW8" s="44"/>
      <c r="AX8" s="44"/>
      <c r="AY8" s="44"/>
      <c r="AZ8" s="44"/>
      <c r="BA8" s="44"/>
      <c r="BB8" s="44">
        <f>データ!U6</f>
        <v>1147.96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8.5500000000000007</v>
      </c>
      <c r="Q10" s="44"/>
      <c r="R10" s="44"/>
      <c r="S10" s="44"/>
      <c r="T10" s="44"/>
      <c r="U10" s="44"/>
      <c r="V10" s="44"/>
      <c r="W10" s="44">
        <f>データ!Q6</f>
        <v>94.87</v>
      </c>
      <c r="X10" s="44"/>
      <c r="Y10" s="44"/>
      <c r="Z10" s="44"/>
      <c r="AA10" s="44"/>
      <c r="AB10" s="44"/>
      <c r="AC10" s="44"/>
      <c r="AD10" s="49">
        <f>データ!R6</f>
        <v>1361</v>
      </c>
      <c r="AE10" s="49"/>
      <c r="AF10" s="49"/>
      <c r="AG10" s="49"/>
      <c r="AH10" s="49"/>
      <c r="AI10" s="49"/>
      <c r="AJ10" s="49"/>
      <c r="AK10" s="2"/>
      <c r="AL10" s="49">
        <f>データ!V6</f>
        <v>2639</v>
      </c>
      <c r="AM10" s="49"/>
      <c r="AN10" s="49"/>
      <c r="AO10" s="49"/>
      <c r="AP10" s="49"/>
      <c r="AQ10" s="49"/>
      <c r="AR10" s="49"/>
      <c r="AS10" s="49"/>
      <c r="AT10" s="44">
        <f>データ!W6</f>
        <v>1.47</v>
      </c>
      <c r="AU10" s="44"/>
      <c r="AV10" s="44"/>
      <c r="AW10" s="44"/>
      <c r="AX10" s="44"/>
      <c r="AY10" s="44"/>
      <c r="AZ10" s="44"/>
      <c r="BA10" s="44"/>
      <c r="BB10" s="44">
        <f>データ!X6</f>
        <v>1795.24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pj0JJu2hE254e7sd7uu6QBRKQE4uRD1Xn80Tnh3htbtIG0uFUFaQibqeLzMtm86HTM8h5PkSP4B2yvbaIWb3ag==" saltValue="Uj1al1DX7q6hqadMKcAI2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F1" workbookViewId="0">
      <selection activeCell="BI8" sqref="BI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473626</v>
      </c>
      <c r="D6" s="32">
        <f t="shared" si="3"/>
        <v>47</v>
      </c>
      <c r="E6" s="32">
        <f t="shared" si="3"/>
        <v>17</v>
      </c>
      <c r="F6" s="32">
        <f t="shared" si="3"/>
        <v>5</v>
      </c>
      <c r="G6" s="32">
        <f t="shared" si="3"/>
        <v>0</v>
      </c>
      <c r="H6" s="32" t="str">
        <f t="shared" si="3"/>
        <v>沖縄県　八重瀬町</v>
      </c>
      <c r="I6" s="32" t="str">
        <f t="shared" si="3"/>
        <v>法非適用</v>
      </c>
      <c r="J6" s="32" t="str">
        <f t="shared" si="3"/>
        <v>下水道事業</v>
      </c>
      <c r="K6" s="32" t="str">
        <f t="shared" si="3"/>
        <v>農業集落排水</v>
      </c>
      <c r="L6" s="32" t="str">
        <f t="shared" si="3"/>
        <v>F3</v>
      </c>
      <c r="M6" s="32" t="str">
        <f t="shared" si="3"/>
        <v>非設置</v>
      </c>
      <c r="N6" s="33" t="str">
        <f t="shared" si="3"/>
        <v>-</v>
      </c>
      <c r="O6" s="33" t="str">
        <f t="shared" si="3"/>
        <v>該当数値なし</v>
      </c>
      <c r="P6" s="33">
        <f t="shared" si="3"/>
        <v>8.5500000000000007</v>
      </c>
      <c r="Q6" s="33">
        <f t="shared" si="3"/>
        <v>94.87</v>
      </c>
      <c r="R6" s="33">
        <f t="shared" si="3"/>
        <v>1361</v>
      </c>
      <c r="S6" s="33">
        <f t="shared" si="3"/>
        <v>30949</v>
      </c>
      <c r="T6" s="33">
        <f t="shared" si="3"/>
        <v>26.96</v>
      </c>
      <c r="U6" s="33">
        <f t="shared" si="3"/>
        <v>1147.96</v>
      </c>
      <c r="V6" s="33">
        <f t="shared" si="3"/>
        <v>2639</v>
      </c>
      <c r="W6" s="33">
        <f t="shared" si="3"/>
        <v>1.47</v>
      </c>
      <c r="X6" s="33">
        <f t="shared" si="3"/>
        <v>1795.24</v>
      </c>
      <c r="Y6" s="34">
        <f>IF(Y7="",NA(),Y7)</f>
        <v>82.92</v>
      </c>
      <c r="Z6" s="34">
        <f t="shared" ref="Z6:AH6" si="4">IF(Z7="",NA(),Z7)</f>
        <v>76.349999999999994</v>
      </c>
      <c r="AA6" s="34">
        <f t="shared" si="4"/>
        <v>73.55</v>
      </c>
      <c r="AB6" s="34">
        <f t="shared" si="4"/>
        <v>75.540000000000006</v>
      </c>
      <c r="AC6" s="34">
        <f t="shared" si="4"/>
        <v>79.209999999999994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3206.98</v>
      </c>
      <c r="BG6" s="34">
        <f t="shared" ref="BG6:BO6" si="7">IF(BG7="",NA(),BG7)</f>
        <v>2656.1</v>
      </c>
      <c r="BH6" s="34">
        <f t="shared" si="7"/>
        <v>2239.6999999999998</v>
      </c>
      <c r="BI6" s="34">
        <f t="shared" si="7"/>
        <v>1869.73</v>
      </c>
      <c r="BJ6" s="34">
        <f t="shared" si="7"/>
        <v>1532.22</v>
      </c>
      <c r="BK6" s="34">
        <f t="shared" si="7"/>
        <v>1117.1099999999999</v>
      </c>
      <c r="BL6" s="34">
        <f t="shared" si="7"/>
        <v>1161.05</v>
      </c>
      <c r="BM6" s="34">
        <f t="shared" si="7"/>
        <v>979.89</v>
      </c>
      <c r="BN6" s="34">
        <f t="shared" si="7"/>
        <v>1051.43</v>
      </c>
      <c r="BO6" s="34">
        <f t="shared" si="7"/>
        <v>982.29</v>
      </c>
      <c r="BP6" s="33" t="str">
        <f>IF(BP7="","",IF(BP7="-","【-】","【"&amp;SUBSTITUTE(TEXT(BP7,"#,##0.00"),"-","△")&amp;"】"))</f>
        <v>【814.89】</v>
      </c>
      <c r="BQ6" s="34">
        <f>IF(BQ7="",NA(),BQ7)</f>
        <v>28.08</v>
      </c>
      <c r="BR6" s="34">
        <f t="shared" ref="BR6:BZ6" si="8">IF(BR7="",NA(),BR7)</f>
        <v>30.68</v>
      </c>
      <c r="BS6" s="34">
        <f t="shared" si="8"/>
        <v>30.57</v>
      </c>
      <c r="BT6" s="34">
        <f t="shared" si="8"/>
        <v>31.67</v>
      </c>
      <c r="BU6" s="34">
        <f t="shared" si="8"/>
        <v>45.16</v>
      </c>
      <c r="BV6" s="34">
        <f t="shared" si="8"/>
        <v>41.04</v>
      </c>
      <c r="BW6" s="34">
        <f t="shared" si="8"/>
        <v>41.08</v>
      </c>
      <c r="BX6" s="34">
        <f t="shared" si="8"/>
        <v>41.34</v>
      </c>
      <c r="BY6" s="34">
        <f t="shared" si="8"/>
        <v>40.06</v>
      </c>
      <c r="BZ6" s="34">
        <f t="shared" si="8"/>
        <v>41.25</v>
      </c>
      <c r="CA6" s="33" t="str">
        <f>IF(CA7="","",IF(CA7="-","【-】","【"&amp;SUBSTITUTE(TEXT(CA7,"#,##0.00"),"-","△")&amp;"】"))</f>
        <v>【60.64】</v>
      </c>
      <c r="CB6" s="34">
        <f>IF(CB7="",NA(),CB7)</f>
        <v>246.56</v>
      </c>
      <c r="CC6" s="34">
        <f t="shared" ref="CC6:CK6" si="9">IF(CC7="",NA(),CC7)</f>
        <v>234.11</v>
      </c>
      <c r="CD6" s="34">
        <f t="shared" si="9"/>
        <v>235.23</v>
      </c>
      <c r="CE6" s="34">
        <f t="shared" si="9"/>
        <v>227.59</v>
      </c>
      <c r="CF6" s="34">
        <f t="shared" si="9"/>
        <v>171.59</v>
      </c>
      <c r="CG6" s="34">
        <f t="shared" si="9"/>
        <v>357.08</v>
      </c>
      <c r="CH6" s="34">
        <f t="shared" si="9"/>
        <v>378.08</v>
      </c>
      <c r="CI6" s="34">
        <f t="shared" si="9"/>
        <v>357.49</v>
      </c>
      <c r="CJ6" s="34">
        <f t="shared" si="9"/>
        <v>355.22</v>
      </c>
      <c r="CK6" s="34">
        <f t="shared" si="9"/>
        <v>334.48</v>
      </c>
      <c r="CL6" s="33" t="str">
        <f>IF(CL7="","",IF(CL7="-","【-】","【"&amp;SUBSTITUTE(TEXT(CL7,"#,##0.00"),"-","△")&amp;"】"))</f>
        <v>【255.52】</v>
      </c>
      <c r="CM6" s="34">
        <f>IF(CM7="",NA(),CM7)</f>
        <v>18.809999999999999</v>
      </c>
      <c r="CN6" s="34">
        <f t="shared" ref="CN6:CV6" si="10">IF(CN7="",NA(),CN7)</f>
        <v>21.73</v>
      </c>
      <c r="CO6" s="34">
        <f t="shared" si="10"/>
        <v>25.35</v>
      </c>
      <c r="CP6" s="34">
        <f t="shared" si="10"/>
        <v>28.39</v>
      </c>
      <c r="CQ6" s="34">
        <f t="shared" si="10"/>
        <v>30.14</v>
      </c>
      <c r="CR6" s="34">
        <f t="shared" si="10"/>
        <v>45.95</v>
      </c>
      <c r="CS6" s="34">
        <f t="shared" si="10"/>
        <v>44.69</v>
      </c>
      <c r="CT6" s="34">
        <f t="shared" si="10"/>
        <v>44.69</v>
      </c>
      <c r="CU6" s="34">
        <f t="shared" si="10"/>
        <v>42.84</v>
      </c>
      <c r="CV6" s="34">
        <f t="shared" si="10"/>
        <v>40.93</v>
      </c>
      <c r="CW6" s="33" t="str">
        <f>IF(CW7="","",IF(CW7="-","【-】","【"&amp;SUBSTITUTE(TEXT(CW7,"#,##0.00"),"-","△")&amp;"】"))</f>
        <v>【52.49】</v>
      </c>
      <c r="CX6" s="34">
        <f>IF(CX7="",NA(),CX7)</f>
        <v>35.770000000000003</v>
      </c>
      <c r="CY6" s="34">
        <f t="shared" ref="CY6:DG6" si="11">IF(CY7="",NA(),CY7)</f>
        <v>36.090000000000003</v>
      </c>
      <c r="CZ6" s="34">
        <f t="shared" si="11"/>
        <v>49.83</v>
      </c>
      <c r="DA6" s="34">
        <f t="shared" si="11"/>
        <v>53.06</v>
      </c>
      <c r="DB6" s="34">
        <f t="shared" si="11"/>
        <v>57.18</v>
      </c>
      <c r="DC6" s="34">
        <f t="shared" si="11"/>
        <v>71.97</v>
      </c>
      <c r="DD6" s="34">
        <f t="shared" si="11"/>
        <v>70.59</v>
      </c>
      <c r="DE6" s="34">
        <f t="shared" si="11"/>
        <v>69.67</v>
      </c>
      <c r="DF6" s="34">
        <f t="shared" si="11"/>
        <v>66.3</v>
      </c>
      <c r="DG6" s="34">
        <f t="shared" si="11"/>
        <v>62.73</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0.04</v>
      </c>
      <c r="EK6" s="34">
        <f t="shared" si="14"/>
        <v>7.0000000000000007E-2</v>
      </c>
      <c r="EL6" s="34">
        <f t="shared" si="14"/>
        <v>0.02</v>
      </c>
      <c r="EM6" s="34">
        <f t="shared" si="14"/>
        <v>0.03</v>
      </c>
      <c r="EN6" s="33">
        <f t="shared" si="14"/>
        <v>0</v>
      </c>
      <c r="EO6" s="33" t="str">
        <f>IF(EO7="","",IF(EO7="-","【-】","【"&amp;SUBSTITUTE(TEXT(EO7,"#,##0.00"),"-","△")&amp;"】"))</f>
        <v>【0.11】</v>
      </c>
    </row>
    <row r="7" spans="1:145" s="35" customFormat="1" x14ac:dyDescent="0.15">
      <c r="A7" s="27"/>
      <c r="B7" s="36">
        <v>2017</v>
      </c>
      <c r="C7" s="36">
        <v>473626</v>
      </c>
      <c r="D7" s="36">
        <v>47</v>
      </c>
      <c r="E7" s="36">
        <v>17</v>
      </c>
      <c r="F7" s="36">
        <v>5</v>
      </c>
      <c r="G7" s="36">
        <v>0</v>
      </c>
      <c r="H7" s="36" t="s">
        <v>110</v>
      </c>
      <c r="I7" s="36" t="s">
        <v>111</v>
      </c>
      <c r="J7" s="36" t="s">
        <v>112</v>
      </c>
      <c r="K7" s="36" t="s">
        <v>113</v>
      </c>
      <c r="L7" s="36" t="s">
        <v>114</v>
      </c>
      <c r="M7" s="36" t="s">
        <v>115</v>
      </c>
      <c r="N7" s="37" t="s">
        <v>116</v>
      </c>
      <c r="O7" s="37" t="s">
        <v>117</v>
      </c>
      <c r="P7" s="37">
        <v>8.5500000000000007</v>
      </c>
      <c r="Q7" s="37">
        <v>94.87</v>
      </c>
      <c r="R7" s="37">
        <v>1361</v>
      </c>
      <c r="S7" s="37">
        <v>30949</v>
      </c>
      <c r="T7" s="37">
        <v>26.96</v>
      </c>
      <c r="U7" s="37">
        <v>1147.96</v>
      </c>
      <c r="V7" s="37">
        <v>2639</v>
      </c>
      <c r="W7" s="37">
        <v>1.47</v>
      </c>
      <c r="X7" s="37">
        <v>1795.24</v>
      </c>
      <c r="Y7" s="37">
        <v>82.92</v>
      </c>
      <c r="Z7" s="37">
        <v>76.349999999999994</v>
      </c>
      <c r="AA7" s="37">
        <v>73.55</v>
      </c>
      <c r="AB7" s="37">
        <v>75.540000000000006</v>
      </c>
      <c r="AC7" s="37">
        <v>79.209999999999994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3206.98</v>
      </c>
      <c r="BG7" s="37">
        <v>2656.1</v>
      </c>
      <c r="BH7" s="37">
        <v>2239.6999999999998</v>
      </c>
      <c r="BI7" s="37">
        <v>1869.73</v>
      </c>
      <c r="BJ7" s="37">
        <v>1532.22</v>
      </c>
      <c r="BK7" s="37">
        <v>1117.1099999999999</v>
      </c>
      <c r="BL7" s="37">
        <v>1161.05</v>
      </c>
      <c r="BM7" s="37">
        <v>979.89</v>
      </c>
      <c r="BN7" s="37">
        <v>1051.43</v>
      </c>
      <c r="BO7" s="37">
        <v>982.29</v>
      </c>
      <c r="BP7" s="37">
        <v>814.89</v>
      </c>
      <c r="BQ7" s="37">
        <v>28.08</v>
      </c>
      <c r="BR7" s="37">
        <v>30.68</v>
      </c>
      <c r="BS7" s="37">
        <v>30.57</v>
      </c>
      <c r="BT7" s="37">
        <v>31.67</v>
      </c>
      <c r="BU7" s="37">
        <v>45.16</v>
      </c>
      <c r="BV7" s="37">
        <v>41.04</v>
      </c>
      <c r="BW7" s="37">
        <v>41.08</v>
      </c>
      <c r="BX7" s="37">
        <v>41.34</v>
      </c>
      <c r="BY7" s="37">
        <v>40.06</v>
      </c>
      <c r="BZ7" s="37">
        <v>41.25</v>
      </c>
      <c r="CA7" s="37">
        <v>60.64</v>
      </c>
      <c r="CB7" s="37">
        <v>246.56</v>
      </c>
      <c r="CC7" s="37">
        <v>234.11</v>
      </c>
      <c r="CD7" s="37">
        <v>235.23</v>
      </c>
      <c r="CE7" s="37">
        <v>227.59</v>
      </c>
      <c r="CF7" s="37">
        <v>171.59</v>
      </c>
      <c r="CG7" s="37">
        <v>357.08</v>
      </c>
      <c r="CH7" s="37">
        <v>378.08</v>
      </c>
      <c r="CI7" s="37">
        <v>357.49</v>
      </c>
      <c r="CJ7" s="37">
        <v>355.22</v>
      </c>
      <c r="CK7" s="37">
        <v>334.48</v>
      </c>
      <c r="CL7" s="37">
        <v>255.52</v>
      </c>
      <c r="CM7" s="37">
        <v>18.809999999999999</v>
      </c>
      <c r="CN7" s="37">
        <v>21.73</v>
      </c>
      <c r="CO7" s="37">
        <v>25.35</v>
      </c>
      <c r="CP7" s="37">
        <v>28.39</v>
      </c>
      <c r="CQ7" s="37">
        <v>30.14</v>
      </c>
      <c r="CR7" s="37">
        <v>45.95</v>
      </c>
      <c r="CS7" s="37">
        <v>44.69</v>
      </c>
      <c r="CT7" s="37">
        <v>44.69</v>
      </c>
      <c r="CU7" s="37">
        <v>42.84</v>
      </c>
      <c r="CV7" s="37">
        <v>40.93</v>
      </c>
      <c r="CW7" s="37">
        <v>52.49</v>
      </c>
      <c r="CX7" s="37">
        <v>35.770000000000003</v>
      </c>
      <c r="CY7" s="37">
        <v>36.090000000000003</v>
      </c>
      <c r="CZ7" s="37">
        <v>49.83</v>
      </c>
      <c r="DA7" s="37">
        <v>53.06</v>
      </c>
      <c r="DB7" s="37">
        <v>57.18</v>
      </c>
      <c r="DC7" s="37">
        <v>71.97</v>
      </c>
      <c r="DD7" s="37">
        <v>70.59</v>
      </c>
      <c r="DE7" s="37">
        <v>69.67</v>
      </c>
      <c r="DF7" s="37">
        <v>66.3</v>
      </c>
      <c r="DG7" s="37">
        <v>62.73</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7.0000000000000007E-2</v>
      </c>
      <c r="EL7" s="37">
        <v>0.02</v>
      </c>
      <c r="EM7" s="37">
        <v>0.03</v>
      </c>
      <c r="EN7" s="37">
        <v>0</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知念 直哉</cp:lastModifiedBy>
  <dcterms:created xsi:type="dcterms:W3CDTF">2018-12-03T09:32:04Z</dcterms:created>
  <dcterms:modified xsi:type="dcterms:W3CDTF">2019-01-31T23:48:53Z</dcterms:modified>
  <cp:category/>
</cp:coreProperties>
</file>