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2 財政係\10 ★調査・提出物\令和04年度\30_20230302大至急 【0309(木)〆】令和３年度財政状況資料集の作成等について\回答\【財政状況資料集】_473626_八重瀬町_2021\"/>
    </mc:Choice>
  </mc:AlternateContent>
  <xr:revisionPtr revIDLastSave="0" documentId="13_ncr:1_{2DCDA086-3394-4C6F-B6CB-7DB8C5DA4E34}" xr6:coauthVersionLast="47" xr6:coauthVersionMax="47" xr10:uidLastSave="{00000000-0000-0000-0000-000000000000}"/>
  <bookViews>
    <workbookView xWindow="270" yWindow="420" windowWidth="37785" windowHeight="129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AM34" i="10"/>
  <c r="U34" i="10"/>
  <c r="U35"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<sst xmlns="http://schemas.openxmlformats.org/spreadsheetml/2006/main" count="1097" uniqueCount="613">
  <si>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</si>
  <si>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</si>
  <si>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</si>
  <si>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</si>
  <si>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</si>
  <si>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</si>
  <si>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</si>
  <si>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</si>
  <si>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</si>
  <si>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</si>
  <si>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</si>
  <si>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</si>
  <si>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</si>
  <si>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</si>
  <si>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</si>
  <si>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</si>
  <si>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</si>
  <si>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</si>
  <si>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</si>
  <si>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</si>
  <si>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</si>
  <si>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</si>
  <si>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</si>
  <si>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</si>
  <si>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</si>
  <si>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</si>
  <si>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</si>
  <si>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</si>
  <si>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</si>
  <si>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</si>
  <si>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</si>
  <si>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</si>
  <si>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</si>
  <si>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</si>
  <si>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</si>
  <si>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</si>
  <si>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</si>
  <si>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</si>
  <si>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</si>
  <si>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</si>
  <si>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</si>
  <si>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</si>
  <si>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</si>
  <si>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</si>
  <si>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</si>
  <si>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</si>
  <si>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</si>
  <si>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</si>
  <si>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</si>
  <si>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</si>
  <si>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</si>
  <si>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</si>
  <si>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</si>
  <si>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</si>
  <si>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</si>
  <si>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</si>
  <si>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</si>
  <si>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</si>
  <si>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</si>
  <si>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</si>
  <si>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</si>
  <si>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</si>
  <si>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</si>
  <si>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</si>
  <si>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</si>
  <si>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</si>
  <si>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</si>
  <si>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</si>
  <si>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</si>
  <si>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</si>
  <si>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</si>
  <si>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</si>
  <si>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</si>
  <si>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</si>
  <si>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</si>
  <si>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</si>
  <si>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</si>
  <si>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</si>
  <si>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</si>
  <si>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</si>
  <si>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</si>
  <si>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</si>
  <si>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</si>
  <si>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</si>
  <si>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</si>
  <si>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</si>
  <si>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</si>
  <si>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</si>
  <si>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</si>
  <si>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</si>
  <si>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</si>
  <si>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</si>
  <si>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</si>
  <si>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</si>
  <si>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</si>
  <si>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</si>
  <si>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</si>
  <si>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</si>
  <si>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</si>
  <si>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</si>
  <si>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</si>
  <si>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</si>
  <si>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</si>
  <si>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</si>
  <si>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</si>
  <si>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</si>
  <si>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</si>
  <si>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</si>
  <si>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</si>
  <si>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</si>
  <si>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</si>
  <si>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</si>
  <si>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</si>
  <si>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</si>
  <si>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</si>
  <si>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</si>
  <si>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</si>
  <si>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</si>
  <si>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</si>
  <si>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</si>
  <si>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</si>
  <si>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</si>
  <si>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</si>
  <si>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</si>
  <si>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</si>
  <si>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</si>
  <si>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</si>
  <si>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</si>
  <si>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</si>
  <si>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</si>
  <si>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</si>
  <si>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</si>
  <si>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</si>
  <si>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</si>
  <si>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</si>
  <si>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</si>
  <si>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</si>
  <si>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</si>
  <si>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</si>
  <si>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</si>
  <si>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</si>
  <si>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</si>
  <si>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</si>
  <si>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</si>
  <si>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</si>
  <si>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</si>
  <si>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</si>
  <si>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</si>
  <si>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</si>
  <si>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</si>
  <si>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</si>
  <si>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</si>
  <si>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</si>
  <si>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</si>
  <si>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</si>
  <si>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</si>
  <si>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</si>
  <si>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</si>
  <si>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</si>
  <si>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</si>
  <si>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</si>
  <si>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</si>
  <si>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</si>
  <si>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</si>
  <si>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</si>
  <si>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</si>
  <si>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</si>
  <si>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</si>
  <si>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</si>
  <si>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</si>
  <si>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</si>
  <si>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</si>
  <si>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</si>
  <si>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</si>
  <si>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</si>
  <si>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</si>
  <si>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</si>
  <si>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</si>
  <si>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</si>
  <si>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</si>
  <si>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</si>
  <si>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</si>
  <si>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</si>
  <si>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</si>
  <si>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</si>
  <si>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</si>
  <si>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</si>
  <si>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</si>
  <si>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</si>
  <si>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</si>
  <si>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</si>
  <si>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</si>
  <si>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</si>
  <si>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</si>
  <si>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</si>
  <si>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</si>
  <si>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</si>
  <si>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</si>
  <si>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</si>
  <si>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</si>
  <si>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</si>
  <si>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</si>
  <si>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</si>
  <si>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</si>
  <si>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</si>
  <si>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</si>
  <si>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</si>
  <si>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</si>
  <si>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</si>
  <si>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</si>
  <si>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</si>
  <si>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</si>
  <si>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</si>
  <si>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</si>
  <si>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</si>
  <si>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</si>
  <si>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沖縄県八重瀬町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</si>
  <si>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</si>
  <si>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</si>
  <si>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</si>
  <si>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</si>
  <si>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</si>
  <si>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</si>
  <si>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</si>
  <si>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</si>
  <si>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</si>
  <si>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</si>
  <si>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</si>
  <si>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</si>
  <si>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</si>
  <si>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</si>
  <si>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</si>
  <si>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</si>
  <si>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</si>
  <si>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</si>
  <si>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</si>
  <si>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</si>
  <si>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</si>
  <si>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</si>
  <si>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</si>
  <si>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</si>
  <si>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</si>
  <si>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</si>
  <si>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</si>
  <si>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</si>
  <si>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</si>
  <si>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</si>
  <si>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</si>
  <si>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</si>
  <si>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</si>
  <si>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</si>
  <si>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</si>
  <si>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</si>
  <si>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</si>
  <si>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</si>
  <si>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</si>
  <si>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</si>
  <si>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</si>
  <si>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</si>
  <si>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</si>
  <si>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</si>
  <si>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</si>
  <si>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</si>
  <si>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</si>
  <si>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</si>
  <si>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</si>
  <si>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</si>
  <si>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</si>
  <si>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</si>
  <si>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</si>
  <si>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</si>
  <si>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</si>
  <si>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</si>
  <si>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</si>
  <si>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</si>
  <si>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</si>
  <si>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</si>
  <si>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</si>
  <si>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</si>
  <si>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</si>
  <si>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</si>
  <si>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</si>
  <si>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</si>
  <si>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</si>
  <si>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</si>
  <si>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</si>
  <si>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</si>
  <si>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</si>
  <si>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</si>
  <si>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</si>
  <si>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</si>
  <si>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</si>
  <si>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</si>
  <si>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</si>
  <si>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</si>
  <si>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</si>
  <si>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</si>
  <si>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</si>
  <si>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</si>
  <si>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</si>
  <si>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</si>
  <si>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</si>
  <si>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</si>
  <si>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</si>
  <si>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</si>
  <si>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</si>
  <si>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</si>
  <si>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</si>
  <si>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</si>
  <si>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</si>
  <si>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</si>
  <si>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</si>
  <si>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</si>
  <si>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</si>
  <si>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</si>
  <si>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</si>
  <si>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</si>
  <si>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</si>
  <si>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</si>
  <si>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</si>
  <si>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</si>
  <si>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</si>
  <si>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</si>
  <si>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</si>
  <si>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</si>
  <si>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</si>
  <si>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</si>
  <si>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</si>
  <si>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</si>
  <si>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</si>
  <si>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</si>
  <si>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</si>
  <si>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</si>
  <si>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</si>
  <si>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</si>
  <si>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宅地造成</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</si>
  <si>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</si>
  <si>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</si>
  <si>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</si>
  <si>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</si>
  <si>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</si>
  <si>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</si>
  <si>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</si>
  <si>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</si>
  <si>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</si>
  <si>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</si>
  <si>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</si>
  <si>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</si>
  <si>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</si>
  <si>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</si>
  <si>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</si>
  <si>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</si>
  <si>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</si>
  <si>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</si>
  <si>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</si>
  <si>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</si>
  <si>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</si>
  <si>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</si>
  <si>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</si>
  <si>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</si>
  <si>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</si>
  <si>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</si>
  <si>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</si>
  <si>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</si>
  <si>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</si>
  <si>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</si>
  <si>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</si>
  <si>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</si>
  <si>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</si>
  <si>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</si>
  <si>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</si>
  <si>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</si>
  <si>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</si>
  <si>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沖縄県八重瀬町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</si>
  <si>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</si>
  <si>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</si>
  <si>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</si>
  <si>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</si>
  <si>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</si>
  <si>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</si>
  <si>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</si>
  <si>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</si>
  <si>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</si>
  <si>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</si>
  <si>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</si>
  <si>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</si>
  <si>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</si>
  <si>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</si>
  <si>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</si>
  <si>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</si>
  <si>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</si>
  <si>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</si>
  <si>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</si>
  <si>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</si>
  <si>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</si>
  <si>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</si>
  <si>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</si>
  <si>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</si>
  <si>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</si>
  <si>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</si>
  <si>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</si>
  <si>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</si>
  <si>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</si>
  <si>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</si>
  <si>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</si>
  <si>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</si>
  <si>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</si>
  <si>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</si>
  <si>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</si>
  <si>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</si>
  <si>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</si>
  <si>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</si>
  <si>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</si>
  <si>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</si>
  <si>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</si>
  <si>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</si>
  <si>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</si>
  <si>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</si>
  <si>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</si>
  <si>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</si>
  <si>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</si>
  <si>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</si>
  <si>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</si>
  <si>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</si>
  <si>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</si>
  <si>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</si>
  <si>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</si>
  <si>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</si>
  <si>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</si>
  <si>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</si>
  <si>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</si>
  <si>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</si>
  <si>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</si>
  <si>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</si>
  <si>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</si>
  <si>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</si>
  <si>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</si>
  <si>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</si>
  <si>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</si>
  <si>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</si>
  <si>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</si>
  <si>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</si>
  <si>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</si>
  <si>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</si>
  <si>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</si>
  <si>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</si>
  <si>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</si>
  <si>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</si>
  <si>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</si>
  <si>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</si>
  <si>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</si>
  <si>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</si>
  <si>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</si>
  <si>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</si>
  <si>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</si>
  <si>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</si>
  <si>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</si>
  <si>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</si>
  <si>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</si>
  <si>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</si>
  <si>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</si>
  <si>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</si>
  <si>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</si>
  <si>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</si>
  <si>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</si>
  <si>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</si>
  <si>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</si>
  <si>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</si>
  <si>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</si>
  <si>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</si>
  <si>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</si>
  <si>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</si>
  <si>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</si>
  <si>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</si>
  <si>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</si>
  <si>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</si>
  <si>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</si>
  <si>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</si>
  <si>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</si>
  <si>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</si>
  <si>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</si>
  <si>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</si>
  <si>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</si>
  <si>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</si>
  <si>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</si>
  <si>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</si>
  <si>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</si>
  <si>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</si>
  <si>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</si>
  <si>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</si>
  <si>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</si>
  <si>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</si>
  <si>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</si>
  <si>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</si>
  <si>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</si>
  <si>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</si>
  <si>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</si>
  <si>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</si>
  <si>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</si>
  <si>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</si>
  <si>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</si>
  <si>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</si>
  <si>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</si>
  <si>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</si>
  <si>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</si>
  <si>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</si>
  <si>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</si>
  <si>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</si>
  <si>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</si>
  <si>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</si>
  <si>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</si>
  <si>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</si>
  <si>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</si>
  <si>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</si>
  <si>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</si>
  <si>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</si>
  <si>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</si>
  <si>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</si>
  <si>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</si>
  <si>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</si>
  <si>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</si>
  <si>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</si>
  <si>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</si>
  <si>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</si>
  <si>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</si>
  <si>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</si>
  <si>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</si>
  <si>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</si>
  <si>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</si>
  <si>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</si>
  <si>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</si>
  <si>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</si>
  <si>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</si>
  <si>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</si>
  <si>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</si>
  <si>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</si>
  <si>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</si>
  <si>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</si>
  <si>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</si>
  <si>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</si>
  <si>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</si>
  <si>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</si>
  <si>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</si>
  <si>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</si>
  <si>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</si>
  <si>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</si>
  <si>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</si>
  <si>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</si>
  <si>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</si>
  <si>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</si>
  <si>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</si>
  <si>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</si>
  <si>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</si>
  <si>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</si>
  <si>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</si>
  <si>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</si>
  <si>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</si>
  <si>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</si>
  <si>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</si>
  <si>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</si>
  <si>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</si>
  <si>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</si>
  <si>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</si>
  <si>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</si>
  <si>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</si>
  <si>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</si>
  <si>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</si>
  <si>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</si>
  <si>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</si>
  <si>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</si>
  <si>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</si>
  <si>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</si>
  <si>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</si>
  <si>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</si>
  <si>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</si>
  <si>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0.94</t>
  </si>
  <si>
    <t>一般会計</t>
  </si>
  <si>
    <t>国民健康保険特別会計</t>
  </si>
  <si>
    <t>▲ 4.04</t>
  </si>
  <si>
    <t>▲ 2.54</t>
  </si>
  <si>
    <t>▲ 1.30</t>
  </si>
  <si>
    <t>集落排水事業特別会計</t>
  </si>
  <si>
    <t>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</si>
  <si>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</si>
  <si>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</si>
  <si>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</si>
  <si>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</si>
  <si>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</si>
  <si>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</si>
  <si>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</si>
  <si>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</si>
  <si>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</si>
  <si>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南部水道企業団</t>
    <rPh sb="0" eb="2">
      <t>ナンブ</t>
    </rPh>
    <rPh sb="2" eb="4">
      <t>スイドウ</t>
    </rPh>
    <rPh sb="4" eb="6">
      <t>キギョウ</t>
    </rPh>
    <rPh sb="6" eb="7">
      <t>ダン</t>
    </rPh>
    <phoneticPr fontId="2"/>
  </si>
  <si>
    <t>島尻消防組合</t>
    <rPh sb="0" eb="2">
      <t>シマジリ</t>
    </rPh>
    <rPh sb="2" eb="6">
      <t>ショウボウクミアイ</t>
    </rPh>
    <phoneticPr fontId="2"/>
  </si>
  <si>
    <t>沖縄県市町村自治会館組合</t>
    <rPh sb="0" eb="3">
      <t>オキナワケン</t>
    </rPh>
    <rPh sb="3" eb="6">
      <t>シチョウソン</t>
    </rPh>
    <rPh sb="6" eb="8">
      <t>ジチ</t>
    </rPh>
    <rPh sb="8" eb="10">
      <t>カイカン</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</si>
  <si>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</si>
  <si>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</si>
  <si>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沖縄県後期高齢者医療広域連合（一般会計等）</t>
    <rPh sb="0" eb="3">
      <t>オキナワケン</t>
    </rPh>
    <rPh sb="3" eb="5">
      <t>コウキ</t>
    </rPh>
    <rPh sb="5" eb="8">
      <t>コウレイシャ</t>
    </rPh>
    <rPh sb="8" eb="10">
      <t>イリョウ</t>
    </rPh>
    <rPh sb="10" eb="14">
      <t>コウイキレンゴウ</t>
    </rPh>
    <rPh sb="15" eb="17">
      <t>イッパン</t>
    </rPh>
    <rPh sb="17" eb="19">
      <t>カイケイ</t>
    </rPh>
    <rPh sb="19" eb="20">
      <t>トウ</t>
    </rPh>
    <phoneticPr fontId="2"/>
  </si>
  <si>
    <t>沖縄県後期高齢者医療広域連合（特別会計）</t>
    <rPh sb="0" eb="8">
      <t>オキナワケンコウキコウレイシャ</t>
    </rPh>
    <rPh sb="8" eb="14">
      <t>イリョウコウイキレンゴウ</t>
    </rPh>
    <rPh sb="15" eb="17">
      <t>トクベツ</t>
    </rPh>
    <rPh sb="17" eb="19">
      <t>カイケイ</t>
    </rPh>
    <phoneticPr fontId="2"/>
  </si>
  <si>
    <t>南部広域市町村圏事務組合（一般会計）</t>
    <rPh sb="0" eb="2">
      <t>ナンブ</t>
    </rPh>
    <rPh sb="2" eb="8">
      <t>コウイキシチョウソンケン</t>
    </rPh>
    <rPh sb="8" eb="12">
      <t>ジムクミアイ</t>
    </rPh>
    <rPh sb="13" eb="17">
      <t>イッパンカイケイ</t>
    </rPh>
    <phoneticPr fontId="2"/>
  </si>
  <si>
    <t>南部広域市町村圏事務組合（ふるさと市町村圏基金特別会計）</t>
    <rPh sb="0" eb="2">
      <t>ナンブ</t>
    </rPh>
    <rPh sb="2" eb="8">
      <t>コウイキシチョウソンケン</t>
    </rPh>
    <rPh sb="8" eb="12">
      <t>ジムクミアイ</t>
    </rPh>
    <rPh sb="17" eb="20">
      <t>シチョウソン</t>
    </rPh>
    <rPh sb="20" eb="21">
      <t>ケン</t>
    </rPh>
    <rPh sb="21" eb="23">
      <t>キキン</t>
    </rPh>
    <rPh sb="23" eb="27">
      <t>トクベツカイケイ</t>
    </rPh>
    <phoneticPr fontId="2"/>
  </si>
  <si>
    <t>南部広域市町村圏事務組合（いなんせ斎苑特別会計）</t>
    <rPh sb="0" eb="4">
      <t>ナンブコウイキ</t>
    </rPh>
    <rPh sb="4" eb="8">
      <t>シチョウソンケン</t>
    </rPh>
    <rPh sb="8" eb="12">
      <t>ジムクミアイ</t>
    </rPh>
    <rPh sb="17" eb="19">
      <t>サイエン</t>
    </rPh>
    <rPh sb="19" eb="23">
      <t>トクベツカイケイ</t>
    </rPh>
    <phoneticPr fontId="2"/>
  </si>
  <si>
    <t>南部広域市町村圏事務組合（南斎場特別会計）</t>
    <rPh sb="0" eb="12">
      <t>ナンブコウイキシチョウソンケンジムクミアイ</t>
    </rPh>
    <rPh sb="13" eb="14">
      <t>ミナミ</t>
    </rPh>
    <rPh sb="14" eb="16">
      <t>サイジョウ</t>
    </rPh>
    <rPh sb="16" eb="20">
      <t>トクベツカイケイ</t>
    </rPh>
    <phoneticPr fontId="2"/>
  </si>
  <si>
    <t>沖縄県市町村総合事務組合</t>
    <rPh sb="0" eb="3">
      <t>オキナワケン</t>
    </rPh>
    <rPh sb="3" eb="6">
      <t>シチョウソン</t>
    </rPh>
    <rPh sb="6" eb="12">
      <t>ソウゴウジムクミアイ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</si>
  <si>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</si>
  <si>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南部広域行政組合一般会計</t>
    <rPh sb="0" eb="2">
      <t>ナンブ</t>
    </rPh>
    <rPh sb="2" eb="4">
      <t>コウイキ</t>
    </rPh>
    <rPh sb="4" eb="8">
      <t>ギョウセイクミアイ</t>
    </rPh>
    <rPh sb="8" eb="12">
      <t>イッパンカイケイ</t>
    </rPh>
    <phoneticPr fontId="2"/>
  </si>
  <si>
    <t>南部広域行政組合公共用地先行取得事業特別会計</t>
    <rPh sb="0" eb="8">
      <t>ナンブコウイキギョウセイクミアイ</t>
    </rPh>
    <rPh sb="8" eb="10">
      <t>コウキョウ</t>
    </rPh>
    <rPh sb="10" eb="12">
      <t>ヨウチ</t>
    </rPh>
    <rPh sb="12" eb="14">
      <t>センコウ</t>
    </rPh>
    <rPh sb="14" eb="16">
      <t>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</si>
  <si>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2">
      <t>カンキョウ</t>
    </rPh>
    <rPh sb="12" eb="14">
      <t>エイセイ</t>
    </rPh>
    <rPh sb="14" eb="16">
      <t>ジギョウ</t>
    </rPh>
    <rPh sb="16" eb="20">
      <t>トクベツカイケイ</t>
    </rPh>
    <phoneticPr fontId="2"/>
  </si>
  <si>
    <t>南部広域行政組合東部環境衛生事業特別会計</t>
    <rPh sb="0" eb="8">
      <t>ナンブコウイキギョウセイクミアイ</t>
    </rPh>
    <rPh sb="8" eb="10">
      <t>トウブ</t>
    </rPh>
    <rPh sb="10" eb="12">
      <t>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</si>
  <si>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20">
      <t>カンキョウエイセイジギョウトクベツカイケイ</t>
    </rPh>
    <phoneticPr fontId="2"/>
  </si>
  <si>
    <t>特別会計より繰入金</t>
    <rPh sb="0" eb="4">
      <t>トクベツカイケイ</t>
    </rPh>
    <rPh sb="6" eb="9">
      <t>クリイレキン</t>
    </rPh>
    <phoneticPr fontId="5"/>
  </si>
  <si>
    <t>基金からの繰入</t>
    <rPh sb="0" eb="2">
      <t>キキン</t>
    </rPh>
    <rPh sb="5" eb="7">
      <t>クリイレ</t>
    </rPh>
    <phoneticPr fontId="38"/>
  </si>
  <si>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7">
      <t>ジッタイ</t>
    </rPh>
    <rPh sb="27" eb="29">
      <t>チョウサ</t>
    </rPh>
    <rPh sb="30" eb="31">
      <t>モト</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</si>
</sst>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4952-4DEE-8318-699707D0A9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56307</c:v>
                </c:pt>
                <c:pt idx="1">
                  <c:v>35327</c:v>
                </c:pt>
                <c:pt idx="2">
                  <c:v>39947</c:v>
                </c:pt>
                <c:pt idx="3">
                  <c:v>37332</c:v>
                </c:pt>
                <c:pt idx="4">
                  <c:v>46273</c:v>
                </c:pt>
              </c:numCache>
            </c:numRef>
          </c:val>
          <c:smooth val="0"/>
          <c:extLst>
            <c:ext xmlns:c16="http://schemas.microsoft.com/office/drawing/2014/chart" uri="{C3380CC4-5D6E-409C-BE32-E72D297353CC}">
              <c16:uniqueId val="{00000001-4952-4DEE-8318-699707D0A9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7.28</c:v>
                </c:pt>
                <c:pt idx="1">
                  <c:v>8.85</c:v>
                </c:pt>
                <c:pt idx="2">
                  <c:v>8.35</c:v>
                </c:pt>
                <c:pt idx="3">
                  <c:v>9.44</c:v>
                </c:pt>
                <c:pt idx="4">
                  <c:v>10.87</c:v>
                </c:pt>
              </c:numCache>
            </c:numRef>
          </c:val>
          <c:extLst>
            <c:ext xmlns:c16="http://schemas.microsoft.com/office/drawing/2014/chart" uri="{C3380CC4-5D6E-409C-BE32-E72D297353CC}">
              <c16:uniqueId val="{00000000-E16A-41C6-A3FF-43AAAE826B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4.9000000000000004</c:v>
                </c:pt>
                <c:pt idx="1">
                  <c:v>6.04</c:v>
                </c:pt>
                <c:pt idx="2">
                  <c:v>8.3800000000000008</c:v>
                </c:pt>
                <c:pt idx="3">
                  <c:v>13</c:v>
                </c:pt>
                <c:pt idx="4">
                  <c:v>20.38</c:v>
                </c:pt>
              </c:numCache>
            </c:numRef>
          </c:val>
          <c:extLst>
            <c:ext xmlns:c16="http://schemas.microsoft.com/office/drawing/2014/chart" uri="{C3380CC4-5D6E-409C-BE32-E72D297353CC}">
              <c16:uniqueId val="{00000001-E16A-41C6-A3FF-43AAAE826B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-0.94</c:v>
                </c:pt>
                <c:pt idx="1">
                  <c:v>2.85</c:v>
                </c:pt>
                <c:pt idx="2">
                  <c:v>1.99</c:v>
                </c:pt>
                <c:pt idx="3">
                  <c:v>6.37</c:v>
                </c:pt>
                <c:pt idx="4">
                  <c:v>10.45</c:v>
                </c:pt>
              </c:numCache>
            </c:numRef>
          </c:val>
          <c:smooth val="0"/>
          <c:extLst>
            <c:ext xmlns:c16="http://schemas.microsoft.com/office/drawing/2014/chart" uri="{C3380CC4-5D6E-409C-BE32-E72D297353CC}">
              <c16:uniqueId val="{00000002-E16A-41C6-A3FF-43AAAE826B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CC-43F6-8AD1-AC88557E0E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CC-43F6-8AD1-AC88557E0E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CC-43F6-8AD1-AC88557E0E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CC-43F6-8AD1-AC88557E0E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2CC-43F6-8AD1-AC88557E0E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2CC-43F6-8AD1-AC88557E0EF7}"/>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6-E2CC-43F6-8AD1-AC88557E0EF7}"/>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0.06</c:v>
                </c:pt>
                <c:pt idx="2">
                  <c:v>#N/A</c:v>
                </c:pt>
                <c:pt idx="3">
                  <c:v>0.04</c:v>
                </c:pt>
                <c:pt idx="4">
                  <c:v>#N/A</c:v>
                </c:pt>
                <c:pt idx="5">
                  <c:v>0.06</c:v>
                </c:pt>
                <c:pt idx="6">
                  <c:v>#N/A</c:v>
                </c:pt>
                <c:pt idx="7">
                  <c:v>0.04</c:v>
                </c:pt>
                <c:pt idx="8">
                  <c:v>#N/A</c:v>
                </c:pt>
                <c:pt idx="9">
                  <c:v>0.03</c:v>
                </c:pt>
              </c:numCache>
            </c:numRef>
          </c:val>
          <c:extLst>
            <c:ext xmlns:c16="http://schemas.microsoft.com/office/drawing/2014/chart" uri="{C3380CC4-5D6E-409C-BE32-E72D297353CC}">
              <c16:uniqueId val="{00000007-E2CC-43F6-8AD1-AC88557E0EF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4.04</c:v>
                </c:pt>
                <c:pt idx="1">
                  <c:v>#N/A</c:v>
                </c:pt>
                <c:pt idx="2">
                  <c:v>2.54</c:v>
                </c:pt>
                <c:pt idx="3">
                  <c:v>#N/A</c:v>
                </c:pt>
                <c:pt idx="4">
                  <c:v>1.3</c:v>
                </c:pt>
                <c:pt idx="5">
                  <c:v>#N/A</c:v>
                </c:pt>
                <c:pt idx="6">
                  <c:v>#N/A</c:v>
                </c:pt>
                <c:pt idx="7">
                  <c:v>0.16</c:v>
                </c:pt>
                <c:pt idx="8">
                  <c:v>#N/A</c:v>
                </c:pt>
                <c:pt idx="9">
                  <c:v>0.67</c:v>
                </c:pt>
              </c:numCache>
            </c:numRef>
          </c:val>
          <c:extLst>
            <c:ext xmlns:c16="http://schemas.microsoft.com/office/drawing/2014/chart" uri="{C3380CC4-5D6E-409C-BE32-E72D297353CC}">
              <c16:uniqueId val="{00000008-E2CC-43F6-8AD1-AC88557E0E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c:v>
                </c:pt>
                <c:pt idx="2">
                  <c:v>#N/A</c:v>
                </c:pt>
                <c:pt idx="3">
                  <c:v>8.83</c:v>
                </c:pt>
                <c:pt idx="4">
                  <c:v>#N/A</c:v>
                </c:pt>
                <c:pt idx="5">
                  <c:v>8.33</c:v>
                </c:pt>
                <c:pt idx="6">
                  <c:v>#N/A</c:v>
                </c:pt>
                <c:pt idx="7">
                  <c:v>9.42</c:v>
                </c:pt>
                <c:pt idx="8">
                  <c:v>#N/A</c:v>
                </c:pt>
                <c:pt idx="9">
                  <c:v>10.86</c:v>
                </c:pt>
              </c:numCache>
            </c:numRef>
          </c:val>
          <c:extLst>
            <c:ext xmlns:c16="http://schemas.microsoft.com/office/drawing/2014/chart" uri="{C3380CC4-5D6E-409C-BE32-E72D297353CC}">
              <c16:uniqueId val="{00000009-E2CC-43F6-8AD1-AC88557E0E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881</c:v>
                </c:pt>
                <c:pt idx="5">
                  <c:v>925</c:v>
                </c:pt>
                <c:pt idx="8">
                  <c:v>919</c:v>
                </c:pt>
                <c:pt idx="11">
                  <c:v>912</c:v>
                </c:pt>
                <c:pt idx="14">
                  <c:v>893</c:v>
                </c:pt>
              </c:numCache>
            </c:numRef>
          </c:val>
          <c:extLst>
            <c:ext xmlns:c16="http://schemas.microsoft.com/office/drawing/2014/chart" uri="{C3380CC4-5D6E-409C-BE32-E72D297353CC}">
              <c16:uniqueId val="{00000000-477C-4F4A-B248-F37D309146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7C-4F4A-B248-F37D309146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7C-4F4A-B248-F37D309146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c:v>
                </c:pt>
                <c:pt idx="3">
                  <c:v>70</c:v>
                </c:pt>
                <c:pt idx="6">
                  <c:v>74</c:v>
                </c:pt>
                <c:pt idx="9">
                  <c:v>79</c:v>
                </c:pt>
                <c:pt idx="12">
                  <c:v>81</c:v>
                </c:pt>
              </c:numCache>
            </c:numRef>
          </c:val>
          <c:extLst>
            <c:ext xmlns:c16="http://schemas.microsoft.com/office/drawing/2014/chart" uri="{C3380CC4-5D6E-409C-BE32-E72D297353CC}">
              <c16:uniqueId val="{00000003-477C-4F4A-B248-F37D309146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c:v>
                </c:pt>
                <c:pt idx="3">
                  <c:v>26</c:v>
                </c:pt>
                <c:pt idx="6">
                  <c:v>27</c:v>
                </c:pt>
                <c:pt idx="9">
                  <c:v>27</c:v>
                </c:pt>
                <c:pt idx="12">
                  <c:v>26</c:v>
                </c:pt>
              </c:numCache>
            </c:numRef>
          </c:val>
          <c:extLst>
            <c:ext xmlns:c16="http://schemas.microsoft.com/office/drawing/2014/chart" uri="{C3380CC4-5D6E-409C-BE32-E72D297353CC}">
              <c16:uniqueId val="{00000004-477C-4F4A-B248-F37D309146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7C-4F4A-B248-F37D309146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7C-4F4A-B248-F37D309146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1373</c:v>
                </c:pt>
                <c:pt idx="3">
                  <c:v>1403</c:v>
                </c:pt>
                <c:pt idx="6">
                  <c:v>1379</c:v>
                </c:pt>
                <c:pt idx="9">
                  <c:v>1353</c:v>
                </c:pt>
                <c:pt idx="12">
                  <c:v>1357</c:v>
                </c:pt>
              </c:numCache>
            </c:numRef>
          </c:val>
          <c:extLst>
            <c:ext xmlns:c16="http://schemas.microsoft.com/office/drawing/2014/chart" uri="{C3380CC4-5D6E-409C-BE32-E72D297353CC}">
              <c16:uniqueId val="{00000007-477C-4F4A-B248-F37D309146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600</c:v>
                </c:pt>
                <c:pt idx="2">
                  <c:v>#N/A</c:v>
                </c:pt>
                <c:pt idx="3">
                  <c:v>#N/A</c:v>
                </c:pt>
                <c:pt idx="4">
                  <c:v>574</c:v>
                </c:pt>
                <c:pt idx="5">
                  <c:v>#N/A</c:v>
                </c:pt>
                <c:pt idx="6">
                  <c:v>#N/A</c:v>
                </c:pt>
                <c:pt idx="7">
                  <c:v>561</c:v>
                </c:pt>
                <c:pt idx="8">
                  <c:v>#N/A</c:v>
                </c:pt>
                <c:pt idx="9">
                  <c:v>#N/A</c:v>
                </c:pt>
                <c:pt idx="10">
                  <c:v>547</c:v>
                </c:pt>
                <c:pt idx="11">
                  <c:v>#N/A</c:v>
                </c:pt>
                <c:pt idx="12">
                  <c:v>#N/A</c:v>
                </c:pt>
                <c:pt idx="13">
                  <c:v>571</c:v>
                </c:pt>
                <c:pt idx="14">
                  <c:v>#N/A</c:v>
                </c:pt>
              </c:numCache>
            </c:numRef>
          </c:val>
          <c:smooth val="0"/>
          <c:extLst>
            <c:ext xmlns:c16="http://schemas.microsoft.com/office/drawing/2014/chart" uri="{C3380CC4-5D6E-409C-BE32-E72D297353CC}">
              <c16:uniqueId val="{00000008-477C-4F4A-B248-F37D309146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10500</c:v>
                </c:pt>
                <c:pt idx="5">
                  <c:v>10342</c:v>
                </c:pt>
                <c:pt idx="8">
                  <c:v>9871</c:v>
                </c:pt>
                <c:pt idx="11">
                  <c:v>9580</c:v>
                </c:pt>
                <c:pt idx="14">
                  <c:v>9326</c:v>
                </c:pt>
              </c:numCache>
            </c:numRef>
          </c:val>
          <c:extLst>
            <c:ext xmlns:c16="http://schemas.microsoft.com/office/drawing/2014/chart" uri="{C3380CC4-5D6E-409C-BE32-E72D297353CC}">
              <c16:uniqueId val="{00000000-E578-4328-B0E7-8027AA2F1F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1</c:v>
                </c:pt>
                <c:pt idx="8">
                  <c:v>1</c:v>
                </c:pt>
                <c:pt idx="11">
                  <c:v>0</c:v>
                </c:pt>
                <c:pt idx="14">
                  <c:v>0</c:v>
                </c:pt>
              </c:numCache>
            </c:numRef>
          </c:val>
          <c:extLst>
            <c:ext xmlns:c16="http://schemas.microsoft.com/office/drawing/2014/chart" uri="{C3380CC4-5D6E-409C-BE32-E72D297353CC}">
              <c16:uniqueId val="{00000001-E578-4328-B0E7-8027AA2F1F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1903</c:v>
                </c:pt>
                <c:pt idx="5">
                  <c:v>1902</c:v>
                </c:pt>
                <c:pt idx="8">
                  <c:v>2142</c:v>
                </c:pt>
                <c:pt idx="11">
                  <c:v>2624</c:v>
                </c:pt>
                <c:pt idx="14">
                  <c:v>3526</c:v>
                </c:pt>
              </c:numCache>
            </c:numRef>
          </c:val>
          <c:extLst>
            <c:ext xmlns:c16="http://schemas.microsoft.com/office/drawing/2014/chart" uri="{C3380CC4-5D6E-409C-BE32-E72D297353CC}">
              <c16:uniqueId val="{00000002-E578-4328-B0E7-8027AA2F1F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78-4328-B0E7-8027AA2F1F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78-4328-B0E7-8027AA2F1F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78-4328-B0E7-8027AA2F1F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441</c:v>
                </c:pt>
                <c:pt idx="3">
                  <c:v>406</c:v>
                </c:pt>
                <c:pt idx="6">
                  <c:v>393</c:v>
                </c:pt>
                <c:pt idx="9">
                  <c:v>428</c:v>
                </c:pt>
                <c:pt idx="12">
                  <c:v>286</c:v>
                </c:pt>
              </c:numCache>
            </c:numRef>
          </c:val>
          <c:extLst>
            <c:ext xmlns:c16="http://schemas.microsoft.com/office/drawing/2014/chart" uri="{C3380CC4-5D6E-409C-BE32-E72D297353CC}">
              <c16:uniqueId val="{00000006-E578-4328-B0E7-8027AA2F1F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622</c:v>
                </c:pt>
                <c:pt idx="3">
                  <c:v>669</c:v>
                </c:pt>
                <c:pt idx="6">
                  <c:v>667</c:v>
                </c:pt>
                <c:pt idx="9">
                  <c:v>635</c:v>
                </c:pt>
                <c:pt idx="12">
                  <c:v>515</c:v>
                </c:pt>
              </c:numCache>
            </c:numRef>
          </c:val>
          <c:extLst>
            <c:ext xmlns:c16="http://schemas.microsoft.com/office/drawing/2014/chart" uri="{C3380CC4-5D6E-409C-BE32-E72D297353CC}">
              <c16:uniqueId val="{00000007-E578-4328-B0E7-8027AA2F1F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395</c:v>
                </c:pt>
                <c:pt idx="3">
                  <c:v>373</c:v>
                </c:pt>
                <c:pt idx="6">
                  <c:v>353</c:v>
                </c:pt>
                <c:pt idx="9">
                  <c:v>371</c:v>
                </c:pt>
                <c:pt idx="12">
                  <c:v>309</c:v>
                </c:pt>
              </c:numCache>
            </c:numRef>
          </c:val>
          <c:extLst>
            <c:ext xmlns:c16="http://schemas.microsoft.com/office/drawing/2014/chart" uri="{C3380CC4-5D6E-409C-BE32-E72D297353CC}">
              <c16:uniqueId val="{00000008-E578-4328-B0E7-8027AA2F1F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578-4328-B0E7-8027AA2F1F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14815</c:v>
                </c:pt>
                <c:pt idx="3">
                  <c:v>14438</c:v>
                </c:pt>
                <c:pt idx="6">
                  <c:v>13980</c:v>
                </c:pt>
                <c:pt idx="9">
                  <c:v>13558</c:v>
                </c:pt>
                <c:pt idx="12">
                  <c:v>13377</c:v>
                </c:pt>
              </c:numCache>
            </c:numRef>
          </c:val>
          <c:extLst>
            <c:ext xmlns:c16="http://schemas.microsoft.com/office/drawing/2014/chart" uri="{C3380CC4-5D6E-409C-BE32-E72D297353CC}">
              <c16:uniqueId val="{0000000A-E578-4328-B0E7-8027AA2F1F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3869</c:v>
                </c:pt>
                <c:pt idx="2">
                  <c:v>#N/A</c:v>
                </c:pt>
                <c:pt idx="3">
                  <c:v>#N/A</c:v>
                </c:pt>
                <c:pt idx="4">
                  <c:v>3641</c:v>
                </c:pt>
                <c:pt idx="5">
                  <c:v>#N/A</c:v>
                </c:pt>
                <c:pt idx="6">
                  <c:v>#N/A</c:v>
                </c:pt>
                <c:pt idx="7">
                  <c:v>3380</c:v>
                </c:pt>
                <c:pt idx="8">
                  <c:v>#N/A</c:v>
                </c:pt>
                <c:pt idx="9">
                  <c:v>#N/A</c:v>
                </c:pt>
                <c:pt idx="10">
                  <c:v>2788</c:v>
                </c:pt>
                <c:pt idx="11">
                  <c:v>#N/A</c:v>
                </c:pt>
                <c:pt idx="12">
                  <c:v>#N/A</c:v>
                </c:pt>
                <c:pt idx="13">
                  <c:v>1636</c:v>
                </c:pt>
                <c:pt idx="14">
                  <c:v>#N/A</c:v>
                </c:pt>
              </c:numCache>
            </c:numRef>
          </c:val>
          <c:smooth val="0"/>
          <c:extLst>
            <c:ext xmlns:c16="http://schemas.microsoft.com/office/drawing/2014/chart" uri="{C3380CC4-5D6E-409C-BE32-E72D297353CC}">
              <c16:uniqueId val="{0000000B-E578-4328-B0E7-8027AA2F1F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578</c:v>
                </c:pt>
                <c:pt idx="1">
                  <c:v>933</c:v>
                </c:pt>
                <c:pt idx="2">
                  <c:v>1578</c:v>
                </c:pt>
              </c:numCache>
            </c:numRef>
          </c:val>
          <c:extLst>
            <c:ext xmlns:c16="http://schemas.microsoft.com/office/drawing/2014/chart" uri="{C3380CC4-5D6E-409C-BE32-E72D297353CC}">
              <c16:uniqueId val="{00000000-EFD3-42E3-BBAD-46B044BE70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c:v>
                </c:pt>
                <c:pt idx="1">
                  <c:v>150</c:v>
                </c:pt>
                <c:pt idx="2">
                  <c:v>250</c:v>
                </c:pt>
              </c:numCache>
            </c:numRef>
          </c:val>
          <c:extLst>
            <c:ext xmlns:c16="http://schemas.microsoft.com/office/drawing/2014/chart" uri="{C3380CC4-5D6E-409C-BE32-E72D297353CC}">
              <c16:uniqueId val="{00000001-EFD3-42E3-BBAD-46B044BE70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1977</c:v>
                </c:pt>
                <c:pt idx="1">
                  <c:v>2367</c:v>
                </c:pt>
                <c:pt idx="2">
                  <c:v>2632</c:v>
                </c:pt>
              </c:numCache>
            </c:numRef>
          </c:val>
          <c:extLst>
            <c:ext xmlns:c16="http://schemas.microsoft.com/office/drawing/2014/chart" uri="{C3380CC4-5D6E-409C-BE32-E72D297353CC}">
              <c16:uniqueId val="{00000002-EFD3-42E3-BBAD-46B044BE70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元利償還金は、合併特例債を活用した投資的建設事業を行ったため、年々増加傾向にあった。しかし、平成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年度より地方債発行を抑制しているため、令和元年度より減少傾向となっている。</a:t>
          </a:r>
        </a:p>
        <a:p>
          <a:r>
            <a:rPr kumimoji="1" lang="ja-JP" altLang="en-US" sz="1400">
              <a:latin typeface="ＭＳ ゴシック" pitchFamily="49" charset="-128"/>
              <a:ea typeface="ＭＳ ゴシック" pitchFamily="49" charset="-128"/>
            </a:rPr>
            <a:t>　公営企業債の元利償還金に対する繰入金は、集落排水事業特別会計の建設事業費に対する公債費となっている。</a:t>
          </a:r>
        </a:p>
        <a:p>
          <a:r>
            <a:rPr kumimoji="1" lang="ja-JP" altLang="en-US" sz="1400">
              <a:latin typeface="ＭＳ ゴシック" pitchFamily="49" charset="-128"/>
              <a:ea typeface="ＭＳ ゴシック" pitchFamily="49" charset="-128"/>
            </a:rPr>
            <a:t>　組合等が起こした地方債の元利償還金に対する負担金等は、一部事務組合である南部広域行政組合が最終処分場建設に伴う起債があるため増となっている。</a:t>
          </a:r>
        </a:p>
        <a:p>
          <a:r>
            <a:rPr kumimoji="1" lang="ja-JP" altLang="en-US" sz="1400">
              <a:latin typeface="ＭＳ ゴシック" pitchFamily="49" charset="-128"/>
              <a:ea typeface="ＭＳ ゴシック" pitchFamily="49" charset="-128"/>
            </a:rPr>
            <a:t>　算入公債費等については、合併特例債の元利償還金を基準財政需要額に算入しているが、令和元年度より元利償還金が減額となっているため、算入公債費等も減となっている。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基金残高に増減はなし。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一般会計等に係る地方債の現在高は、合併特例債を活用した投資的建設事業を行ったため多額となっているが、平成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年度以降は減少傾向にある。</a:t>
          </a:r>
        </a:p>
        <a:p>
          <a:r>
            <a:rPr kumimoji="1" lang="ja-JP" altLang="en-US" sz="1400">
              <a:latin typeface="ＭＳ ゴシック" pitchFamily="49" charset="-128"/>
              <a:ea typeface="ＭＳ ゴシック" pitchFamily="49" charset="-128"/>
            </a:rPr>
            <a:t>　基準財政需要額算入見込額は、合併特例債の公債費が平成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年度より減少になったため、算入額が減少となった。</a:t>
          </a:r>
        </a:p>
        <a:p>
          <a:r>
            <a:rPr kumimoji="1" lang="ja-JP" altLang="en-US" sz="1400">
              <a:latin typeface="ＭＳ ゴシック" pitchFamily="49" charset="-128"/>
              <a:ea typeface="ＭＳ ゴシック" pitchFamily="49" charset="-128"/>
            </a:rPr>
            <a:t>　将来負担比率については、基準財政需要額算入見込額は減少したものの、充当可能基金が大きく伸びたため減額となった。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令和３年度の基金残高は対前年度比より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財政調整基金の増額要因については、地方消費税交付金及び地方交付税の増額となっている。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減債基金については、地方債の償還のための積立基金であり将来の公債費負担に備えるための目的とした増額となっている。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ふるさと応援基金については、ふるさと納税に伴うものであり本町では積極的に取り組んでいるため順調に寄附額が増えており、その結果基金が増額となっている。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財政調整基金については、財政健全化の取組みを着実に実行し、適正な額を維持するように努める。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減災基金については、将来の償還財源の計画的な確保、資金の流動性の向上を図り、地方債残高の状況及び公債費負担の今後の見通しに応じて、計画的な償還に努める。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まちづくり振興基金については、令和２年度で積立は終了したため、今後はどのように新町のまちづくりへ活用するか検討する。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ふるさと応援基金については、ふるさと納税を積極的に取り組むことで寄附額を伸ばしている状況のため今後も継続していく。使い道については、町の発展や行政サービスの充実等へ活用に努める。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まちづくり振興基金については、具体的な使途は未定であるが今後はどのような新町のまちづくりへ活用していくかを検討し計画的な執行を行っていく。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ふるさと応援基金については、安心・安全なまちづくりに関する事業や自然・環境保全に関する事業等の寄附者の希望に沿った事業を検討し執行する。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ふるさと応援基金については、ふるさと納税に伴うものであり本町では積極的に取り組んでいるため順調に寄附額が増えており、その結果基金が増額となっている。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人材育成基金については、八重瀬町図書館・子ども学習センターの整備費用に充てたため減額となっている。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ふるさと応援基金については、ふるさと納税事業を積極的に行い、寄附者に対するお礼品を魅力ある品を拡充することで増額を図る。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主な要因として歳入では、地方税、地方消費税交付金及び地方交付税が各々大きく増額となった。歳出では、新型コロナウイルス感染拡大の影響により執行できなかった事業等があったため各分野での減額が大きく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令和３年度については、増額となったが依存財源の増が主な要因となっているため、今後は手数料・使用料や負担金等の見直し、財産処分や財産の有効活用等で自主財源の確保を図る。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また、基金に頼らない財政健全化の取組みを着実に実行するよう努める。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の算定額について、後年度、令和３年度の臨時財政対策債に係る「臨時財政対策債償還費」に算入されないことから、この措置に対応し、臨時財政対策債を償還するため基金の積立てを行い将来の公債費負担に備え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利子の高い公債費の繰り上げ償還を検討し、将来負担の軽減を図る。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区画整理事業の宅地造成により、宅地等が増えたことで人口が増加しており、それに伴い土地区画整理地域以外でも宅地化が進んでいる。そのため、町民税や固定資産税等の税収入は毎年増加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年度については、臨時経済対策債、臨時財政対策債償還基金の影響で需要額が増えており前年度比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98072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経常収支比率は、沖縄県平均を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年度改善となった要因は、収入の一般財源等で税収の増に加え、地方消費税交付金が</a:t>
          </a:r>
          <a:r>
            <a:rPr kumimoji="1" lang="en-US" altLang="ja-JP" sz="1300">
              <a:latin typeface="ＭＳ Ｐゴシック" panose="020B0600070205080204" pitchFamily="50" charset="-128"/>
              <a:ea typeface="ＭＳ Ｐゴシック" panose="020B0600070205080204" pitchFamily="50" charset="-128"/>
            </a:rPr>
            <a:t>58,534</a:t>
          </a:r>
          <a:r>
            <a:rPr kumimoji="1" lang="ja-JP" altLang="en-US" sz="1300">
              <a:latin typeface="ＭＳ Ｐゴシック" panose="020B0600070205080204" pitchFamily="50" charset="-128"/>
              <a:ea typeface="ＭＳ Ｐゴシック" panose="020B0600070205080204" pitchFamily="50" charset="-128"/>
            </a:rPr>
            <a:t>千円増、地方交付税</a:t>
          </a:r>
          <a:r>
            <a:rPr kumimoji="1" lang="en-US" altLang="ja-JP" sz="1300">
              <a:latin typeface="ＭＳ Ｐゴシック" panose="020B0600070205080204" pitchFamily="50" charset="-128"/>
              <a:ea typeface="ＭＳ Ｐゴシック" panose="020B0600070205080204" pitchFamily="50" charset="-128"/>
            </a:rPr>
            <a:t>377,703</a:t>
          </a:r>
          <a:r>
            <a:rPr kumimoji="1" lang="ja-JP" altLang="en-US" sz="1300">
              <a:latin typeface="ＭＳ Ｐゴシック" panose="020B0600070205080204" pitchFamily="50" charset="-128"/>
              <a:ea typeface="ＭＳ Ｐゴシック" panose="020B0600070205080204" pitchFamily="50" charset="-128"/>
            </a:rPr>
            <a:t>千円増となったためである。</a:t>
          </a:r>
        </a:p>
        <a:p>
          <a:r>
            <a:rPr kumimoji="1" lang="ja-JP" altLang="en-US" sz="1300">
              <a:latin typeface="ＭＳ Ｐゴシック" panose="020B0600070205080204" pitchFamily="50" charset="-128"/>
              <a:ea typeface="ＭＳ Ｐゴシック" panose="020B0600070205080204" pitchFamily="50" charset="-128"/>
            </a:rPr>
            <a:t>　しかし、人口増加に伴う保育所関係経費や障害者の訓練給付費、障害児通所支援費等の扶助費は未だに増加傾向であるため、今後も高い水準になると見込まれる。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61</xdr:row>
      <xdr:rowOff>167640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56096"/>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63</xdr:row>
      <xdr:rowOff>146473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2609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23283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4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127846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960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106273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36000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人件費ついては、前年度より引き続き、地方創生臨時交付金を活用し緊急雇用対策事業を充実させ雇用の確保に努めたため増額となった。</a:t>
          </a:r>
        </a:p>
        <a:p>
          <a:r>
            <a:rPr kumimoji="1" lang="ja-JP" altLang="en-US" sz="1300">
              <a:latin typeface="ＭＳ Ｐゴシック" panose="020B0600070205080204" pitchFamily="50" charset="-128"/>
              <a:ea typeface="ＭＳ Ｐゴシック" panose="020B0600070205080204" pitchFamily="50" charset="-128"/>
            </a:rPr>
            <a:t>　物件費については、前年度に新型コロナウイルス感染症対策として備品購入等を行ったため減額となっている。</a:t>
          </a:r>
        </a:p>
        <a:p>
          <a:r>
            <a:rPr kumimoji="1" lang="ja-JP" altLang="en-US" sz="1300">
              <a:latin typeface="ＭＳ Ｐゴシック" panose="020B0600070205080204" pitchFamily="50" charset="-128"/>
              <a:ea typeface="ＭＳ Ｐゴシック" panose="020B0600070205080204" pitchFamily="50" charset="-128"/>
            </a:rPr>
            <a:t>　沖縄県平均と比較して、人件費・物件費等が低くなっている要因は、公立保育園を全て法人化し、法人保育園へ移行したため保育所の管理運営費の人件費がかからないこと、ごみ処理業務を南部広域行政組合、消防業務を島尻消防組合の一部事務組合が行っているた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27324</xdr:rowOff>
    </xdr:from>
    <xdr:to>
      <xdr:col>23</xdr:col>
      <xdr:colOff>133350</xdr:colOff>
      <xdr:row>82</xdr:row>
      <xdr:rowOff>63683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86224"/>
          <a:ext cx="8382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43309</xdr:rowOff>
    </xdr:from>
    <xdr:to>
      <xdr:col>19</xdr:col>
      <xdr:colOff>133350</xdr:colOff>
      <xdr:row>82</xdr:row>
      <xdr:rowOff>63683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0759"/>
          <a:ext cx="889000" cy="19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166297</xdr:rowOff>
    </xdr:from>
    <xdr:to>
      <xdr:col>15</xdr:col>
      <xdr:colOff>82550</xdr:colOff>
      <xdr:row>81</xdr:row>
      <xdr:rowOff>43309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82297"/>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166297</xdr:rowOff>
    </xdr:from>
    <xdr:to>
      <xdr:col>11</xdr:col>
      <xdr:colOff>31750</xdr:colOff>
      <xdr:row>81</xdr:row>
      <xdr:rowOff>26158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82297"/>
          <a:ext cx="8890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147974</xdr:rowOff>
    </xdr:from>
    <xdr:to>
      <xdr:col>23</xdr:col>
      <xdr:colOff>184150</xdr:colOff>
      <xdr:row>82</xdr:row>
      <xdr:rowOff>78124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164501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12883</xdr:rowOff>
    </xdr:from>
    <xdr:to>
      <xdr:col>19</xdr:col>
      <xdr:colOff>184150</xdr:colOff>
      <xdr:row>82</xdr:row>
      <xdr:rowOff>114483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124660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163959</xdr:rowOff>
    </xdr:from>
    <xdr:to>
      <xdr:col>15</xdr:col>
      <xdr:colOff>133350</xdr:colOff>
      <xdr:row>81</xdr:row>
      <xdr:rowOff>94109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104286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115497</xdr:rowOff>
    </xdr:from>
    <xdr:to>
      <xdr:col>11</xdr:col>
      <xdr:colOff>82550</xdr:colOff>
      <xdr:row>81</xdr:row>
      <xdr:rowOff>45647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55824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146808</xdr:rowOff>
    </xdr:from>
    <xdr:to>
      <xdr:col>7</xdr:col>
      <xdr:colOff>31750</xdr:colOff>
      <xdr:row>81</xdr:row>
      <xdr:rowOff>76958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87135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ラスパイレス指数は、類似団体平均と同水準なっているが、全国町村平均より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給与実態調査より経験年数階層区分の職員構成の階層（</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年以上の高卒者）の寄与率が一つの要因である。</a:t>
          </a:r>
        </a:p>
        <a:p>
          <a:r>
            <a:rPr kumimoji="1" lang="ja-JP" altLang="en-US" sz="1300">
              <a:latin typeface="ＭＳ Ｐゴシック" panose="020B0600070205080204" pitchFamily="50" charset="-128"/>
              <a:ea typeface="ＭＳ Ｐゴシック" panose="020B0600070205080204" pitchFamily="50" charset="-128"/>
            </a:rPr>
            <a:t>　今後も類似団体の状況を踏まえ、給与の適正化に努める。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48986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705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168729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82550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ポイント下回った。類似団体平均より</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要因は、平成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年度の合併時過剰だった職員数を定員適正化計画に基づき、新規採用職員の抑制を行い職員の減数を実施、その後人口増加に伴う行政サービスに対応するために、平成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年度定員管理計画を見直し、人口及び類似団体職員数を参考に職員の増を図ったため、類似団体平均とほぼ同等となっている。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今後も定員管理計画や事務事業に沿った適正な職員配置に努める。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28847</xdr:rowOff>
    </xdr:from>
    <xdr:to>
      <xdr:col>81</xdr:col>
      <xdr:colOff>44450</xdr:colOff>
      <xdr:row>60</xdr:row>
      <xdr:rowOff>37465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1584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37465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0895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51253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089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51253</xdr:rowOff>
    </xdr:from>
    <xdr:to>
      <xdr:col>68</xdr:col>
      <xdr:colOff>152400</xdr:colOff>
      <xdr:row>60</xdr:row>
      <xdr:rowOff>59872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382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142603</xdr:rowOff>
    </xdr:from>
    <xdr:to>
      <xdr:col>73</xdr:col>
      <xdr:colOff>44450</xdr:colOff>
      <xdr:row>60</xdr:row>
      <xdr:rowOff>72753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453</xdr:rowOff>
    </xdr:from>
    <xdr:to>
      <xdr:col>68</xdr:col>
      <xdr:colOff>203200</xdr:colOff>
      <xdr:row>60</xdr:row>
      <xdr:rowOff>102053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9072</xdr:rowOff>
    </xdr:from>
    <xdr:to>
      <xdr:col>64</xdr:col>
      <xdr:colOff>152400</xdr:colOff>
      <xdr:row>60</xdr:row>
      <xdr:rowOff>110672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120849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標準税収入等（住民税、固定資産税等）の増額、地方債残高の減少により、前年度比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ポイント改善されているが、類似団体内平均より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要因は、継続事業の都市公園整備事業や土地区画整理事業などの投資的事業に加え新庁舎建設や公立学校施設建設事業が加わったことによる地方債の借入増加によるものである。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今後も引き続き地方債借入額の抑制を図り、公債費の負担軽減に努める。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72753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746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72753</xdr:rowOff>
    </xdr:from>
    <xdr:to>
      <xdr:col>77</xdr:col>
      <xdr:colOff>44450</xdr:colOff>
      <xdr:row>41</xdr:row>
      <xdr:rowOff>107224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0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107224</xdr:rowOff>
    </xdr:from>
    <xdr:to>
      <xdr:col>72</xdr:col>
      <xdr:colOff>203200</xdr:colOff>
      <xdr:row>41</xdr:row>
      <xdr:rowOff>127907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3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134801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573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21953</xdr:rowOff>
    </xdr:from>
    <xdr:to>
      <xdr:col>77</xdr:col>
      <xdr:colOff>95250</xdr:colOff>
      <xdr:row>41</xdr:row>
      <xdr:rowOff>123553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108330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3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地方債残高の減少、充当可能財源（基金）の増額により前年度比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ポイント改善はしているものの、類似団体内平均より</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a:t>
          </a:r>
        </a:p>
        <a:p>
          <a:r>
            <a:rPr kumimoji="1" lang="ja-JP" altLang="en-US" sz="1300">
              <a:latin typeface="ＭＳ Ｐゴシック" panose="020B0600070205080204" pitchFamily="50" charset="-128"/>
              <a:ea typeface="ＭＳ Ｐゴシック" panose="020B0600070205080204" pitchFamily="50" charset="-128"/>
            </a:rPr>
            <a:t>　要因としては、合併以前の継続事業である都市公園整備事業や土地区画整理事業などの投資的事業に加え新庁舎建設や公立学校施設建設事業等による地方債の発行額が多額だったことが要因である。今後も引き続き地方債の発行額を抑制し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117969</xdr:rowOff>
    </xdr:from>
    <xdr:to>
      <xdr:col>81</xdr:col>
      <xdr:colOff>44450</xdr:colOff>
      <xdr:row>17</xdr:row>
      <xdr:rowOff>51223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89719"/>
          <a:ext cx="8382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51223</xdr:rowOff>
    </xdr:from>
    <xdr:to>
      <xdr:col>77</xdr:col>
      <xdr:colOff>44450</xdr:colOff>
      <xdr:row>18</xdr:row>
      <xdr:rowOff>41981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965873"/>
          <a:ext cx="8890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41981</xdr:rowOff>
    </xdr:from>
    <xdr:to>
      <xdr:col>72</xdr:col>
      <xdr:colOff>203200</xdr:colOff>
      <xdr:row>18</xdr:row>
      <xdr:rowOff>110349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128081"/>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110349</xdr:rowOff>
    </xdr:from>
    <xdr:to>
      <xdr:col>68</xdr:col>
      <xdr:colOff>152400</xdr:colOff>
      <xdr:row>18</xdr:row>
      <xdr:rowOff>167993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196449"/>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67169</xdr:rowOff>
    </xdr:from>
    <xdr:to>
      <xdr:col>81</xdr:col>
      <xdr:colOff>95250</xdr:colOff>
      <xdr:row>15</xdr:row>
      <xdr:rowOff>168769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39246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1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423</xdr:rowOff>
    </xdr:from>
    <xdr:to>
      <xdr:col>77</xdr:col>
      <xdr:colOff>95250</xdr:colOff>
      <xdr:row>17</xdr:row>
      <xdr:rowOff>102023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86800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0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162631</xdr:rowOff>
    </xdr:from>
    <xdr:to>
      <xdr:col>73</xdr:col>
      <xdr:colOff>44450</xdr:colOff>
      <xdr:row>18</xdr:row>
      <xdr:rowOff>92781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77558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6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59549</xdr:rowOff>
    </xdr:from>
    <xdr:to>
      <xdr:col>68</xdr:col>
      <xdr:colOff>203200</xdr:colOff>
      <xdr:row>18</xdr:row>
      <xdr:rowOff>161149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145926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3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117193</xdr:rowOff>
    </xdr:from>
    <xdr:to>
      <xdr:col>64</xdr:col>
      <xdr:colOff>152400</xdr:colOff>
      <xdr:row>19</xdr:row>
      <xdr:rowOff>47343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32120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2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年度までは市町村合併に伴い類似団体平均を上回っていたが平成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年度以降は毎年下回っている。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ポイント下回っている。今後も引き続き定員管理計画に基づき、適正な定員管理に努める。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ポイント上回っているが、類似団体平均より</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ポイント下回って順位は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要因としては、公立保育所を全て民営化し保育所管理運営に対する物件費がかかっていないこと、ゴミ処理業務や消防業務を一部事務組合が行っているためである。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今後も適正な執行に努める。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119380</xdr:rowOff>
    </xdr:from>
    <xdr:to>
      <xdr:col>82</xdr:col>
      <xdr:colOff>107950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5196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34307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119380</xdr:rowOff>
    </xdr:from>
    <xdr:to>
      <xdr:col>82</xdr:col>
      <xdr:colOff>196850</xdr:colOff>
      <xdr:row>14</xdr:row>
      <xdr:rowOff>119380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51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14</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7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118110</xdr:rowOff>
    </xdr:from>
    <xdr:to>
      <xdr:col>78</xdr:col>
      <xdr:colOff>120650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111760</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148607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22860</xdr:rowOff>
    </xdr:from>
    <xdr:to>
      <xdr:col>78</xdr:col>
      <xdr:colOff>120650</xdr:colOff>
      <xdr:row>14</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134637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60960</xdr:rowOff>
    </xdr:from>
    <xdr:to>
      <xdr:col>74</xdr:col>
      <xdr:colOff>31750</xdr:colOff>
      <xdr:row>14</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ポイント上回っているが、沖縄県平均より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類似団体平均より高い要因としては、土地区画整理事業等による宅地化に伴い人口増加したことによるもので、特に保育所関係経費や障害者に係る給付費及び支援費の伸びが大きいことが考えられる。現在も人口増加は続いているため、今後も増加が見込まれる。</a:t>
          </a:r>
        </a:p>
        <a:p>
          <a:r>
            <a:rPr kumimoji="1" lang="ja-JP" altLang="en-US" sz="1300">
              <a:latin typeface="ＭＳ Ｐゴシック" panose="020B0600070205080204" pitchFamily="50" charset="-128"/>
              <a:ea typeface="ＭＳ Ｐゴシック" panose="020B0600070205080204" pitchFamily="50" charset="-128"/>
            </a:rPr>
            <a:t>　資格審査等の適正化や各種手当の加算等の見直しを検討していくことで財政を圧迫する上昇傾向に歯止めをかけるよう努める。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60</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72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0</xdr:rowOff>
    </xdr:from>
    <xdr:to>
      <xdr:col>19</xdr:col>
      <xdr:colOff>187325</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87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63500</xdr:rowOff>
    </xdr:from>
    <xdr:to>
      <xdr:col>15</xdr:col>
      <xdr:colOff>98425</xdr:colOff>
      <xdr:row>60</xdr:row>
      <xdr:rowOff>114300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35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63500</xdr:rowOff>
    </xdr:from>
    <xdr:to>
      <xdr:col>11</xdr:col>
      <xdr:colOff>9525</xdr:colOff>
      <xdr:row>60</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35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120650</xdr:rowOff>
    </xdr:from>
    <xdr:to>
      <xdr:col>20</xdr:col>
      <xdr:colOff>38100</xdr:colOff>
      <xdr:row>60</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63500</xdr:rowOff>
    </xdr:from>
    <xdr:to>
      <xdr:col>15</xdr:col>
      <xdr:colOff>149225</xdr:colOff>
      <xdr:row>60</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ポイント下回っており、沖縄県平均より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要因としては、集落排水事業及び土地区画整理事業の公営企業会計への繰出金が必要になっているため。</a:t>
          </a:r>
        </a:p>
        <a:p>
          <a:r>
            <a:rPr kumimoji="1" lang="ja-JP" altLang="en-US" sz="1300">
              <a:latin typeface="ＭＳ Ｐゴシック" panose="020B0600070205080204" pitchFamily="50" charset="-128"/>
              <a:ea typeface="ＭＳ Ｐゴシック" panose="020B0600070205080204" pitchFamily="50" charset="-128"/>
            </a:rPr>
            <a:t>　また、国民健康保険事業特別会計への赤字補てん繰出金も依然として多額であるため、今後は保険料の見直しや国民健康保険税の適正化を図ることで、負担軽減に努める。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56</xdr:row>
      <xdr:rowOff>56243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050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67128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34472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24493</xdr:rowOff>
    </xdr:from>
    <xdr:to>
      <xdr:col>82</xdr:col>
      <xdr:colOff>158750</xdr:colOff>
      <xdr:row>55</xdr:row>
      <xdr:rowOff>126093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41020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ポイント、類似団体より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ポイント下回っているが、沖縄県平均より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消防業務及び塵芥処理・し尿処理等が一部事務組合となっていることが要因の一つ考える。今後は、負担金を交付する団体を調査し適正な事業執行に努める。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年度に市町村合併し、合併特例債を活用した区画整理事業や公立学校建設事業、庁舎建設等の新町建設計画に沿った事業を実施したことによるのもである。</a:t>
          </a:r>
        </a:p>
        <a:p>
          <a:r>
            <a:rPr kumimoji="1" lang="ja-JP" altLang="en-US" sz="1300">
              <a:latin typeface="ＭＳ Ｐゴシック" panose="020B0600070205080204" pitchFamily="50" charset="-128"/>
              <a:ea typeface="ＭＳ Ｐゴシック" panose="020B0600070205080204" pitchFamily="50" charset="-128"/>
            </a:rPr>
            <a:t>　近年は改善傾向にあるため、引き続き地方債の発行抑制に努める。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53848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675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108713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269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140715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公債費以外については、類似団体平均より</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類似団体では上位となっているが、今後も健全化を行うことで安定した財政運営に努める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76</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362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31750</xdr:rowOff>
    </xdr:from>
    <xdr:to>
      <xdr:col>78</xdr:col>
      <xdr:colOff>69850</xdr:colOff>
      <xdr:row>76</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619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76</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43197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92727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79903</xdr:rowOff>
    </xdr:from>
    <xdr:to>
      <xdr:col>29</xdr:col>
      <xdr:colOff>127000</xdr:colOff>
      <xdr:row>17</xdr:row>
      <xdr:rowOff>100314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42178"/>
          <a:ext cx="6477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64680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100314</xdr:rowOff>
    </xdr:from>
    <xdr:to>
      <xdr:col>26</xdr:col>
      <xdr:colOff>50800</xdr:colOff>
      <xdr:row>17</xdr:row>
      <xdr:rowOff>153431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2589"/>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151112</xdr:rowOff>
    </xdr:from>
    <xdr:to>
      <xdr:col>22</xdr:col>
      <xdr:colOff>114300</xdr:colOff>
      <xdr:row>17</xdr:row>
      <xdr:rowOff>153431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13387"/>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150736</xdr:rowOff>
    </xdr:from>
    <xdr:to>
      <xdr:col>18</xdr:col>
      <xdr:colOff>177800</xdr:colOff>
      <xdr:row>17</xdr:row>
      <xdr:rowOff>151112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13011"/>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29103</xdr:rowOff>
    </xdr:from>
    <xdr:to>
      <xdr:col>29</xdr:col>
      <xdr:colOff>177800</xdr:colOff>
      <xdr:row>17</xdr:row>
      <xdr:rowOff>130703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45630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49514</xdr:rowOff>
    </xdr:from>
    <xdr:to>
      <xdr:col>26</xdr:col>
      <xdr:colOff>101600</xdr:colOff>
      <xdr:row>17</xdr:row>
      <xdr:rowOff>151114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161291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0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102631</xdr:rowOff>
    </xdr:from>
    <xdr:to>
      <xdr:col>22</xdr:col>
      <xdr:colOff>165100</xdr:colOff>
      <xdr:row>18</xdr:row>
      <xdr:rowOff>32781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17558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100312</xdr:rowOff>
    </xdr:from>
    <xdr:to>
      <xdr:col>19</xdr:col>
      <xdr:colOff>38100</xdr:colOff>
      <xdr:row>18</xdr:row>
      <xdr:rowOff>30462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40639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99936</xdr:rowOff>
    </xdr:from>
    <xdr:to>
      <xdr:col>15</xdr:col>
      <xdr:colOff>101600</xdr:colOff>
      <xdr:row>18</xdr:row>
      <xdr:rowOff>30086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40263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226308</xdr:rowOff>
    </xdr:from>
    <xdr:to>
      <xdr:col>29</xdr:col>
      <xdr:colOff>127000</xdr:colOff>
      <xdr:row>35</xdr:row>
      <xdr:rowOff>238157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36658"/>
          <a:ext cx="6477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226460</xdr:rowOff>
    </xdr:from>
    <xdr:to>
      <xdr:col>26</xdr:col>
      <xdr:colOff>50800</xdr:colOff>
      <xdr:row>35</xdr:row>
      <xdr:rowOff>238157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36810"/>
          <a:ext cx="698500" cy="1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216097</xdr:rowOff>
    </xdr:from>
    <xdr:to>
      <xdr:col>22</xdr:col>
      <xdr:colOff>114300</xdr:colOff>
      <xdr:row>35</xdr:row>
      <xdr:rowOff>226460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26447"/>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195218</xdr:rowOff>
    </xdr:from>
    <xdr:to>
      <xdr:col>18</xdr:col>
      <xdr:colOff>177800</xdr:colOff>
      <xdr:row>35</xdr:row>
      <xdr:rowOff>216097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05568"/>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175508</xdr:rowOff>
    </xdr:from>
    <xdr:to>
      <xdr:col>29</xdr:col>
      <xdr:colOff>177800</xdr:colOff>
      <xdr:row>35</xdr:row>
      <xdr:rowOff>277108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3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187357</xdr:rowOff>
    </xdr:from>
    <xdr:to>
      <xdr:col>26</xdr:col>
      <xdr:colOff>101600</xdr:colOff>
      <xdr:row>35</xdr:row>
      <xdr:rowOff>288957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9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299134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66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175660</xdr:rowOff>
    </xdr:from>
    <xdr:to>
      <xdr:col>22</xdr:col>
      <xdr:colOff>165100</xdr:colOff>
      <xdr:row>35</xdr:row>
      <xdr:rowOff>277260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6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287437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165297</xdr:rowOff>
    </xdr:from>
    <xdr:to>
      <xdr:col>19</xdr:col>
      <xdr:colOff>38100</xdr:colOff>
      <xdr:row>35</xdr:row>
      <xdr:rowOff>266897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277074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144418</xdr:rowOff>
    </xdr:from>
    <xdr:to>
      <xdr:col>15</xdr:col>
      <xdr:colOff>101600</xdr:colOff>
      <xdr:row>35</xdr:row>
      <xdr:rowOff>246018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256195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2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54185</xdr:rowOff>
    </xdr:from>
    <xdr:to>
      <xdr:col>24</xdr:col>
      <xdr:colOff>63500</xdr:colOff>
      <xdr:row>36</xdr:row>
      <xdr:rowOff>82645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6385"/>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82645</xdr:rowOff>
    </xdr:from>
    <xdr:to>
      <xdr:col>19</xdr:col>
      <xdr:colOff>177800</xdr:colOff>
      <xdr:row>37</xdr:row>
      <xdr:rowOff>82531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4845"/>
          <a:ext cx="889000" cy="1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82531</xdr:rowOff>
    </xdr:from>
    <xdr:to>
      <xdr:col>15</xdr:col>
      <xdr:colOff>50800</xdr:colOff>
      <xdr:row>37</xdr:row>
      <xdr:rowOff>86493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618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86493</xdr:rowOff>
    </xdr:from>
    <xdr:to>
      <xdr:col>10</xdr:col>
      <xdr:colOff>114300</xdr:colOff>
      <xdr:row>37</xdr:row>
      <xdr:rowOff>88532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0143"/>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3385</xdr:rowOff>
    </xdr:from>
    <xdr:to>
      <xdr:col>24</xdr:col>
      <xdr:colOff>114300</xdr:colOff>
      <xdr:row>36</xdr:row>
      <xdr:rowOff>104985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26262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31845</xdr:rowOff>
    </xdr:from>
    <xdr:to>
      <xdr:col>20</xdr:col>
      <xdr:colOff>38100</xdr:colOff>
      <xdr:row>36</xdr:row>
      <xdr:rowOff>133445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149972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31731</xdr:rowOff>
    </xdr:from>
    <xdr:to>
      <xdr:col>15</xdr:col>
      <xdr:colOff>101600</xdr:colOff>
      <xdr:row>37</xdr:row>
      <xdr:rowOff>133331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124458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35693</xdr:rowOff>
    </xdr:from>
    <xdr:to>
      <xdr:col>10</xdr:col>
      <xdr:colOff>165100</xdr:colOff>
      <xdr:row>37</xdr:row>
      <xdr:rowOff>137293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128420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37732</xdr:rowOff>
    </xdr:from>
    <xdr:to>
      <xdr:col>6</xdr:col>
      <xdr:colOff>38100</xdr:colOff>
      <xdr:row>37</xdr:row>
      <xdr:rowOff>139332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130459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125565</xdr:rowOff>
    </xdr:from>
    <xdr:to>
      <xdr:col>24</xdr:col>
      <xdr:colOff>63500</xdr:colOff>
      <xdr:row>57</xdr:row>
      <xdr:rowOff>19241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26765"/>
          <a:ext cx="838200" cy="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125565</xdr:rowOff>
    </xdr:from>
    <xdr:to>
      <xdr:col>19</xdr:col>
      <xdr:colOff>177800</xdr:colOff>
      <xdr:row>57</xdr:row>
      <xdr:rowOff>81458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6765"/>
          <a:ext cx="889000" cy="1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81458</xdr:rowOff>
    </xdr:from>
    <xdr:to>
      <xdr:col>15</xdr:col>
      <xdr:colOff>50800</xdr:colOff>
      <xdr:row>57</xdr:row>
      <xdr:rowOff>135357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4108"/>
          <a:ext cx="8890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94869</xdr:rowOff>
    </xdr:from>
    <xdr:to>
      <xdr:col>10</xdr:col>
      <xdr:colOff>114300</xdr:colOff>
      <xdr:row>57</xdr:row>
      <xdr:rowOff>135357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7519"/>
          <a:ext cx="889000" cy="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139891</xdr:rowOff>
    </xdr:from>
    <xdr:to>
      <xdr:col>24</xdr:col>
      <xdr:colOff>114300</xdr:colOff>
      <xdr:row>57</xdr:row>
      <xdr:rowOff>70041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118318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74765</xdr:rowOff>
    </xdr:from>
    <xdr:to>
      <xdr:col>20</xdr:col>
      <xdr:colOff>38100</xdr:colOff>
      <xdr:row>57</xdr:row>
      <xdr:rowOff>4915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21442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30658</xdr:rowOff>
    </xdr:from>
    <xdr:to>
      <xdr:col>15</xdr:col>
      <xdr:colOff>101600</xdr:colOff>
      <xdr:row>57</xdr:row>
      <xdr:rowOff>132258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123385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9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84557</xdr:rowOff>
    </xdr:from>
    <xdr:to>
      <xdr:col>10</xdr:col>
      <xdr:colOff>165100</xdr:colOff>
      <xdr:row>58</xdr:row>
      <xdr:rowOff>14707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44069</xdr:rowOff>
    </xdr:from>
    <xdr:to>
      <xdr:col>6</xdr:col>
      <xdr:colOff>38100</xdr:colOff>
      <xdr:row>57</xdr:row>
      <xdr:rowOff>145669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136796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95946</xdr:rowOff>
    </xdr:from>
    <xdr:to>
      <xdr:col>24</xdr:col>
      <xdr:colOff>63500</xdr:colOff>
      <xdr:row>78</xdr:row>
      <xdr:rowOff>103307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9046"/>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86390</xdr:rowOff>
    </xdr:from>
    <xdr:to>
      <xdr:col>19</xdr:col>
      <xdr:colOff>177800</xdr:colOff>
      <xdr:row>78</xdr:row>
      <xdr:rowOff>95946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9490"/>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86390</xdr:rowOff>
    </xdr:from>
    <xdr:to>
      <xdr:col>15</xdr:col>
      <xdr:colOff>50800</xdr:colOff>
      <xdr:row>78</xdr:row>
      <xdr:rowOff>102118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949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102118</xdr:rowOff>
    </xdr:from>
    <xdr:to>
      <xdr:col>10</xdr:col>
      <xdr:colOff>114300</xdr:colOff>
      <xdr:row>78</xdr:row>
      <xdr:rowOff>103124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521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52507</xdr:rowOff>
    </xdr:from>
    <xdr:to>
      <xdr:col>24</xdr:col>
      <xdr:colOff>114300</xdr:colOff>
      <xdr:row>78</xdr:row>
      <xdr:rowOff>154107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138884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0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45146</xdr:rowOff>
    </xdr:from>
    <xdr:to>
      <xdr:col>20</xdr:col>
      <xdr:colOff>38100</xdr:colOff>
      <xdr:row>78</xdr:row>
      <xdr:rowOff>146746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137873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1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35590</xdr:rowOff>
    </xdr:from>
    <xdr:to>
      <xdr:col>15</xdr:col>
      <xdr:colOff>101600</xdr:colOff>
      <xdr:row>78</xdr:row>
      <xdr:rowOff>137190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128317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51318</xdr:rowOff>
    </xdr:from>
    <xdr:to>
      <xdr:col>10</xdr:col>
      <xdr:colOff>165100</xdr:colOff>
      <xdr:row>78</xdr:row>
      <xdr:rowOff>152918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144045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7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52324</xdr:rowOff>
    </xdr:from>
    <xdr:to>
      <xdr:col>6</xdr:col>
      <xdr:colOff>38100</xdr:colOff>
      <xdr:row>78</xdr:row>
      <xdr:rowOff>153924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145051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47625</xdr:rowOff>
    </xdr:from>
    <xdr:to>
      <xdr:col>24</xdr:col>
      <xdr:colOff>63500</xdr:colOff>
      <xdr:row>93</xdr:row>
      <xdr:rowOff>116015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649575"/>
          <a:ext cx="838200" cy="4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116015</xdr:rowOff>
    </xdr:from>
    <xdr:to>
      <xdr:col>19</xdr:col>
      <xdr:colOff>177800</xdr:colOff>
      <xdr:row>93</xdr:row>
      <xdr:rowOff>167615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60865"/>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167615</xdr:rowOff>
    </xdr:from>
    <xdr:to>
      <xdr:col>15</xdr:col>
      <xdr:colOff>50800</xdr:colOff>
      <xdr:row>94</xdr:row>
      <xdr:rowOff>63855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12465"/>
          <a:ext cx="889000" cy="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44831</xdr:rowOff>
    </xdr:from>
    <xdr:to>
      <xdr:col>10</xdr:col>
      <xdr:colOff>114300</xdr:colOff>
      <xdr:row>94</xdr:row>
      <xdr:rowOff>63855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161131"/>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168275</xdr:rowOff>
    </xdr:from>
    <xdr:to>
      <xdr:col>24</xdr:col>
      <xdr:colOff>114300</xdr:colOff>
      <xdr:row>91</xdr:row>
      <xdr:rowOff>98425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83202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1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65215</xdr:rowOff>
    </xdr:from>
    <xdr:to>
      <xdr:col>20</xdr:col>
      <xdr:colOff>38100</xdr:colOff>
      <xdr:row>93</xdr:row>
      <xdr:rowOff>166815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11892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8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116815</xdr:rowOff>
    </xdr:from>
    <xdr:to>
      <xdr:col>15</xdr:col>
      <xdr:colOff>101600</xdr:colOff>
      <xdr:row>94</xdr:row>
      <xdr:rowOff>46965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63492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83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13055</xdr:rowOff>
    </xdr:from>
    <xdr:to>
      <xdr:col>10</xdr:col>
      <xdr:colOff>165100</xdr:colOff>
      <xdr:row>94</xdr:row>
      <xdr:rowOff>114655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131182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90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165481</xdr:rowOff>
    </xdr:from>
    <xdr:to>
      <xdr:col>6</xdr:col>
      <xdr:colOff>38100</xdr:colOff>
      <xdr:row>94</xdr:row>
      <xdr:rowOff>95631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112158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8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28578</xdr:rowOff>
    </xdr:from>
    <xdr:to>
      <xdr:col>55</xdr:col>
      <xdr:colOff>0</xdr:colOff>
      <xdr:row>35</xdr:row>
      <xdr:rowOff>154113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72078"/>
          <a:ext cx="838200" cy="9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28578</xdr:rowOff>
    </xdr:from>
    <xdr:to>
      <xdr:col>50</xdr:col>
      <xdr:colOff>114300</xdr:colOff>
      <xdr:row>36</xdr:row>
      <xdr:rowOff>150509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72078"/>
          <a:ext cx="889000" cy="11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133321</xdr:rowOff>
    </xdr:from>
    <xdr:to>
      <xdr:col>45</xdr:col>
      <xdr:colOff>177800</xdr:colOff>
      <xdr:row>36</xdr:row>
      <xdr:rowOff>150509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05521"/>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133321</xdr:rowOff>
    </xdr:from>
    <xdr:to>
      <xdr:col>41</xdr:col>
      <xdr:colOff>50800</xdr:colOff>
      <xdr:row>36</xdr:row>
      <xdr:rowOff>164791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05521"/>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103313</xdr:rowOff>
    </xdr:from>
    <xdr:to>
      <xdr:col>55</xdr:col>
      <xdr:colOff>50800</xdr:colOff>
      <xdr:row>36</xdr:row>
      <xdr:rowOff>33463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126190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149228</xdr:rowOff>
    </xdr:from>
    <xdr:to>
      <xdr:col>50</xdr:col>
      <xdr:colOff>165100</xdr:colOff>
      <xdr:row>30</xdr:row>
      <xdr:rowOff>79378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70505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99709</xdr:rowOff>
    </xdr:from>
    <xdr:to>
      <xdr:col>46</xdr:col>
      <xdr:colOff>38100</xdr:colOff>
      <xdr:row>37</xdr:row>
      <xdr:rowOff>29859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20986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82521</xdr:rowOff>
    </xdr:from>
    <xdr:to>
      <xdr:col>41</xdr:col>
      <xdr:colOff>101600</xdr:colOff>
      <xdr:row>37</xdr:row>
      <xdr:rowOff>12671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3798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4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113991</xdr:rowOff>
    </xdr:from>
    <xdr:to>
      <xdr:col>36</xdr:col>
      <xdr:colOff>165100</xdr:colOff>
      <xdr:row>37</xdr:row>
      <xdr:rowOff>44141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35268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99590</xdr:rowOff>
    </xdr:from>
    <xdr:to>
      <xdr:col>55</xdr:col>
      <xdr:colOff>0</xdr:colOff>
      <xdr:row>57</xdr:row>
      <xdr:rowOff>140468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72240"/>
          <a:ext cx="838200" cy="4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128512</xdr:rowOff>
    </xdr:from>
    <xdr:to>
      <xdr:col>50</xdr:col>
      <xdr:colOff>114300</xdr:colOff>
      <xdr:row>57</xdr:row>
      <xdr:rowOff>140468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01162"/>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128512</xdr:rowOff>
    </xdr:from>
    <xdr:to>
      <xdr:col>45</xdr:col>
      <xdr:colOff>177800</xdr:colOff>
      <xdr:row>57</xdr:row>
      <xdr:rowOff>149635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1162"/>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53715</xdr:rowOff>
    </xdr:from>
    <xdr:to>
      <xdr:col>41</xdr:col>
      <xdr:colOff>50800</xdr:colOff>
      <xdr:row>57</xdr:row>
      <xdr:rowOff>149635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26365"/>
          <a:ext cx="889000" cy="9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48790</xdr:rowOff>
    </xdr:from>
    <xdr:to>
      <xdr:col>55</xdr:col>
      <xdr:colOff>50800</xdr:colOff>
      <xdr:row>57</xdr:row>
      <xdr:rowOff>150390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27217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89668</xdr:rowOff>
    </xdr:from>
    <xdr:to>
      <xdr:col>50</xdr:col>
      <xdr:colOff>165100</xdr:colOff>
      <xdr:row>58</xdr:row>
      <xdr:rowOff>19818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77712</xdr:rowOff>
    </xdr:from>
    <xdr:to>
      <xdr:col>46</xdr:col>
      <xdr:colOff>38100</xdr:colOff>
      <xdr:row>58</xdr:row>
      <xdr:rowOff>7862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170439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98835</xdr:rowOff>
    </xdr:from>
    <xdr:to>
      <xdr:col>41</xdr:col>
      <xdr:colOff>101600</xdr:colOff>
      <xdr:row>58</xdr:row>
      <xdr:rowOff>28985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2915</xdr:rowOff>
    </xdr:from>
    <xdr:to>
      <xdr:col>36</xdr:col>
      <xdr:colOff>165100</xdr:colOff>
      <xdr:row>57</xdr:row>
      <xdr:rowOff>104515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121042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169255</xdr:rowOff>
    </xdr:from>
    <xdr:to>
      <xdr:col>55</xdr:col>
      <xdr:colOff>0</xdr:colOff>
      <xdr:row>76</xdr:row>
      <xdr:rowOff>151930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28005"/>
          <a:ext cx="838200" cy="15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92380</xdr:rowOff>
    </xdr:from>
    <xdr:to>
      <xdr:col>50</xdr:col>
      <xdr:colOff>114300</xdr:colOff>
      <xdr:row>76</xdr:row>
      <xdr:rowOff>151930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22580"/>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92380</xdr:rowOff>
    </xdr:from>
    <xdr:to>
      <xdr:col>45</xdr:col>
      <xdr:colOff>177800</xdr:colOff>
      <xdr:row>77</xdr:row>
      <xdr:rowOff>37678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22580"/>
          <a:ext cx="889000" cy="1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1527</xdr:rowOff>
    </xdr:from>
    <xdr:to>
      <xdr:col>41</xdr:col>
      <xdr:colOff>50800</xdr:colOff>
      <xdr:row>77</xdr:row>
      <xdr:rowOff>37678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0317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118455</xdr:rowOff>
    </xdr:from>
    <xdr:to>
      <xdr:col>55</xdr:col>
      <xdr:colOff>50800</xdr:colOff>
      <xdr:row>76</xdr:row>
      <xdr:rowOff>48605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141332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101130</xdr:rowOff>
    </xdr:from>
    <xdr:to>
      <xdr:col>50</xdr:col>
      <xdr:colOff>165100</xdr:colOff>
      <xdr:row>77</xdr:row>
      <xdr:rowOff>31280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47807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41580</xdr:rowOff>
    </xdr:from>
    <xdr:to>
      <xdr:col>46</xdr:col>
      <xdr:colOff>38100</xdr:colOff>
      <xdr:row>76</xdr:row>
      <xdr:rowOff>143180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159707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158328</xdr:rowOff>
    </xdr:from>
    <xdr:to>
      <xdr:col>41</xdr:col>
      <xdr:colOff>101600</xdr:colOff>
      <xdr:row>77</xdr:row>
      <xdr:rowOff>88478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105006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122177</xdr:rowOff>
    </xdr:from>
    <xdr:to>
      <xdr:col>36</xdr:col>
      <xdr:colOff>165100</xdr:colOff>
      <xdr:row>77</xdr:row>
      <xdr:rowOff>52327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68855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103000</xdr:rowOff>
    </xdr:from>
    <xdr:to>
      <xdr:col>55</xdr:col>
      <xdr:colOff>0</xdr:colOff>
      <xdr:row>98</xdr:row>
      <xdr:rowOff>112415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905100"/>
          <a:ext cx="8382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103000</xdr:rowOff>
    </xdr:from>
    <xdr:to>
      <xdr:col>50</xdr:col>
      <xdr:colOff>114300</xdr:colOff>
      <xdr:row>98</xdr:row>
      <xdr:rowOff>110224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0510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91909</xdr:rowOff>
    </xdr:from>
    <xdr:to>
      <xdr:col>45</xdr:col>
      <xdr:colOff>177800</xdr:colOff>
      <xdr:row>98</xdr:row>
      <xdr:rowOff>110224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94009"/>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23284</xdr:rowOff>
    </xdr:from>
    <xdr:to>
      <xdr:col>41</xdr:col>
      <xdr:colOff>50800</xdr:colOff>
      <xdr:row>98</xdr:row>
      <xdr:rowOff>91909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25384"/>
          <a:ext cx="8890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61615</xdr:rowOff>
    </xdr:from>
    <xdr:to>
      <xdr:col>55</xdr:col>
      <xdr:colOff>50800</xdr:colOff>
      <xdr:row>98</xdr:row>
      <xdr:rowOff>163215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147992</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52200</xdr:rowOff>
    </xdr:from>
    <xdr:to>
      <xdr:col>50</xdr:col>
      <xdr:colOff>165100</xdr:colOff>
      <xdr:row>98</xdr:row>
      <xdr:rowOff>153800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144927</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59424</xdr:rowOff>
    </xdr:from>
    <xdr:to>
      <xdr:col>46</xdr:col>
      <xdr:colOff>38100</xdr:colOff>
      <xdr:row>98</xdr:row>
      <xdr:rowOff>161024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152151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5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41109</xdr:rowOff>
    </xdr:from>
    <xdr:to>
      <xdr:col>41</xdr:col>
      <xdr:colOff>101600</xdr:colOff>
      <xdr:row>98</xdr:row>
      <xdr:rowOff>142709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133836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143934</xdr:rowOff>
    </xdr:from>
    <xdr:to>
      <xdr:col>36</xdr:col>
      <xdr:colOff>165100</xdr:colOff>
      <xdr:row>98</xdr:row>
      <xdr:rowOff>74084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65211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6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29946</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16496"/>
          <a:ext cx="8382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43383</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43383</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150596</xdr:rowOff>
    </xdr:from>
    <xdr:to>
      <xdr:col>85</xdr:col>
      <xdr:colOff>177800</xdr:colOff>
      <xdr:row>39</xdr:row>
      <xdr:rowOff>80746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115383</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164033</xdr:rowOff>
    </xdr:from>
    <xdr:to>
      <xdr:col>72</xdr:col>
      <xdr:colOff>38100</xdr:colOff>
      <xdr:row>39</xdr:row>
      <xdr:rowOff>94183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91629</xdr:rowOff>
    </xdr:from>
    <xdr:to>
      <xdr:col>85</xdr:col>
      <xdr:colOff>127000</xdr:colOff>
      <xdr:row>75</xdr:row>
      <xdr:rowOff>95449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50379"/>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70532</xdr:rowOff>
    </xdr:from>
    <xdr:to>
      <xdr:col>81</xdr:col>
      <xdr:colOff>50800</xdr:colOff>
      <xdr:row>75</xdr:row>
      <xdr:rowOff>91629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29282"/>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53828</xdr:rowOff>
    </xdr:from>
    <xdr:to>
      <xdr:col>76</xdr:col>
      <xdr:colOff>114300</xdr:colOff>
      <xdr:row>75</xdr:row>
      <xdr:rowOff>70532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12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53828</xdr:rowOff>
    </xdr:from>
    <xdr:to>
      <xdr:col>71</xdr:col>
      <xdr:colOff>177800</xdr:colOff>
      <xdr:row>75</xdr:row>
      <xdr:rowOff>59919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1257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44649</xdr:rowOff>
    </xdr:from>
    <xdr:to>
      <xdr:col>85</xdr:col>
      <xdr:colOff>177800</xdr:colOff>
      <xdr:row>75</xdr:row>
      <xdr:rowOff>146248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03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67526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40829</xdr:rowOff>
    </xdr:from>
    <xdr:to>
      <xdr:col>81</xdr:col>
      <xdr:colOff>101600</xdr:colOff>
      <xdr:row>75</xdr:row>
      <xdr:rowOff>142429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158956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19732</xdr:rowOff>
    </xdr:from>
    <xdr:to>
      <xdr:col>76</xdr:col>
      <xdr:colOff>165100</xdr:colOff>
      <xdr:row>75</xdr:row>
      <xdr:rowOff>121332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137859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5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3028</xdr:rowOff>
    </xdr:from>
    <xdr:to>
      <xdr:col>72</xdr:col>
      <xdr:colOff>38100</xdr:colOff>
      <xdr:row>75</xdr:row>
      <xdr:rowOff>104628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121155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9119</xdr:rowOff>
    </xdr:from>
    <xdr:to>
      <xdr:col>67</xdr:col>
      <xdr:colOff>101600</xdr:colOff>
      <xdr:row>75</xdr:row>
      <xdr:rowOff>110719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127246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151054</xdr:rowOff>
    </xdr:from>
    <xdr:to>
      <xdr:col>85</xdr:col>
      <xdr:colOff>127000</xdr:colOff>
      <xdr:row>97</xdr:row>
      <xdr:rowOff>101281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10254"/>
          <a:ext cx="838200" cy="1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101281</xdr:rowOff>
    </xdr:from>
    <xdr:to>
      <xdr:col>81</xdr:col>
      <xdr:colOff>50800</xdr:colOff>
      <xdr:row>97</xdr:row>
      <xdr:rowOff>119850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31931"/>
          <a:ext cx="889000" cy="1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119850</xdr:rowOff>
    </xdr:from>
    <xdr:to>
      <xdr:col>76</xdr:col>
      <xdr:colOff>114300</xdr:colOff>
      <xdr:row>98</xdr:row>
      <xdr:rowOff>53998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50500"/>
          <a:ext cx="889000" cy="10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20744</xdr:rowOff>
    </xdr:from>
    <xdr:to>
      <xdr:col>71</xdr:col>
      <xdr:colOff>177800</xdr:colOff>
      <xdr:row>98</xdr:row>
      <xdr:rowOff>53998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2844"/>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100254</xdr:rowOff>
    </xdr:from>
    <xdr:to>
      <xdr:col>85</xdr:col>
      <xdr:colOff>177800</xdr:colOff>
      <xdr:row>97</xdr:row>
      <xdr:rowOff>30404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123131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50481</xdr:rowOff>
    </xdr:from>
    <xdr:to>
      <xdr:col>81</xdr:col>
      <xdr:colOff>101600</xdr:colOff>
      <xdr:row>97</xdr:row>
      <xdr:rowOff>152081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168608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69050</xdr:rowOff>
    </xdr:from>
    <xdr:to>
      <xdr:col>76</xdr:col>
      <xdr:colOff>165100</xdr:colOff>
      <xdr:row>97</xdr:row>
      <xdr:rowOff>170650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3198</xdr:rowOff>
    </xdr:from>
    <xdr:to>
      <xdr:col>72</xdr:col>
      <xdr:colOff>38100</xdr:colOff>
      <xdr:row>98</xdr:row>
      <xdr:rowOff>104798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121325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141394</xdr:rowOff>
    </xdr:from>
    <xdr:to>
      <xdr:col>67</xdr:col>
      <xdr:colOff>101600</xdr:colOff>
      <xdr:row>98</xdr:row>
      <xdr:rowOff>71544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88071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44374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96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86072</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166846</xdr:rowOff>
    </xdr:from>
    <xdr:to>
      <xdr:col>116</xdr:col>
      <xdr:colOff>63500</xdr:colOff>
      <xdr:row>77</xdr:row>
      <xdr:rowOff>57328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97046"/>
          <a:ext cx="838200" cy="6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166846</xdr:rowOff>
    </xdr:from>
    <xdr:to>
      <xdr:col>111</xdr:col>
      <xdr:colOff>177800</xdr:colOff>
      <xdr:row>77</xdr:row>
      <xdr:rowOff>27496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97046"/>
          <a:ext cx="889000" cy="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141815</xdr:rowOff>
    </xdr:from>
    <xdr:to>
      <xdr:col>107</xdr:col>
      <xdr:colOff>50800</xdr:colOff>
      <xdr:row>77</xdr:row>
      <xdr:rowOff>27496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72015"/>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141815</xdr:rowOff>
    </xdr:from>
    <xdr:to>
      <xdr:col>102</xdr:col>
      <xdr:colOff>114300</xdr:colOff>
      <xdr:row>77</xdr:row>
      <xdr:rowOff>2254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72015"/>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6528</xdr:rowOff>
    </xdr:from>
    <xdr:to>
      <xdr:col>116</xdr:col>
      <xdr:colOff>114300</xdr:colOff>
      <xdr:row>77</xdr:row>
      <xdr:rowOff>108128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29405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116046</xdr:rowOff>
    </xdr:from>
    <xdr:to>
      <xdr:col>112</xdr:col>
      <xdr:colOff>38100</xdr:colOff>
      <xdr:row>77</xdr:row>
      <xdr:rowOff>46196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62723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148146</xdr:rowOff>
    </xdr:from>
    <xdr:to>
      <xdr:col>107</xdr:col>
      <xdr:colOff>101600</xdr:colOff>
      <xdr:row>77</xdr:row>
      <xdr:rowOff>78296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69423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91015</xdr:rowOff>
    </xdr:from>
    <xdr:to>
      <xdr:col>102</xdr:col>
      <xdr:colOff>165100</xdr:colOff>
      <xdr:row>77</xdr:row>
      <xdr:rowOff>21165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37692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122904</xdr:rowOff>
    </xdr:from>
    <xdr:to>
      <xdr:col>98</xdr:col>
      <xdr:colOff>38100</xdr:colOff>
      <xdr:row>77</xdr:row>
      <xdr:rowOff>53054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44181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歳出決算額の住民一人当たり</a:t>
          </a:r>
          <a:r>
            <a:rPr kumimoji="1" lang="en-US" altLang="ja-JP" sz="1300">
              <a:latin typeface="ＭＳ Ｐゴシック" panose="020B0600070205080204" pitchFamily="50" charset="-128"/>
              <a:ea typeface="ＭＳ Ｐゴシック" panose="020B0600070205080204" pitchFamily="50" charset="-128"/>
            </a:rPr>
            <a:t>532,405</a:t>
          </a:r>
          <a:r>
            <a:rPr kumimoji="1" lang="ja-JP" altLang="en-US" sz="1300">
              <a:latin typeface="ＭＳ Ｐゴシック" panose="020B0600070205080204" pitchFamily="50" charset="-128"/>
              <a:ea typeface="ＭＳ Ｐゴシック" panose="020B0600070205080204" pitchFamily="50" charset="-128"/>
            </a:rPr>
            <a:t>円となっている。本町の特徴は扶助費、公債費、普通建設事業費（うち新規整備）が類似団体内で高い順位となっている。</a:t>
          </a:r>
        </a:p>
        <a:p>
          <a:r>
            <a:rPr kumimoji="1" lang="ja-JP" altLang="en-US" sz="1300">
              <a:latin typeface="ＭＳ Ｐゴシック" panose="020B0600070205080204" pitchFamily="50" charset="-128"/>
              <a:ea typeface="ＭＳ Ｐゴシック" panose="020B0600070205080204" pitchFamily="50" charset="-128"/>
            </a:rPr>
            <a:t>特に扶助費については、類似団体内順位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ており、前年度比で順位は下がっているが、金額は増加傾向にある。要因としては、人口増加に伴い児童数が増加し、法人保育園等に対する扶助費が増額したことや、障害者への給付費が増額したことによ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普通建設事業費（うち新規整備）については、スポーツ観光交流施設整備、具志頭運動公園健康増進機能強化工事、都市公園整備事業工事等の大型事業の実施により前年度額から</a:t>
          </a:r>
          <a:r>
            <a:rPr kumimoji="1" lang="en-US" altLang="ja-JP" sz="1300">
              <a:latin typeface="ＭＳ Ｐゴシック" panose="020B0600070205080204" pitchFamily="50" charset="-128"/>
              <a:ea typeface="ＭＳ Ｐゴシック" panose="020B0600070205080204" pitchFamily="50" charset="-128"/>
            </a:rPr>
            <a:t>11,439</a:t>
          </a:r>
          <a:r>
            <a:rPr kumimoji="1" lang="ja-JP" altLang="en-US" sz="1300">
              <a:latin typeface="ＭＳ Ｐゴシック" panose="020B0600070205080204" pitchFamily="50" charset="-128"/>
              <a:ea typeface="ＭＳ Ｐゴシック" panose="020B0600070205080204" pitchFamily="50" charset="-128"/>
            </a:rPr>
            <a:t>円の増額となっており、依然として高い順位となっている。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公債費については、合併により新たな町づくりのために合併特例債を活用した事業が多く、そのため毎年の地方債発行に伴う公債費が要因となっている。</a:t>
          </a:r>
        </a:p>
        <a:p>
          <a:r>
            <a:rPr kumimoji="1" lang="ja-JP" altLang="en-US" sz="1300">
              <a:latin typeface="ＭＳ Ｐゴシック" panose="020B0600070205080204" pitchFamily="50" charset="-128"/>
              <a:ea typeface="ＭＳ Ｐゴシック" panose="020B0600070205080204" pitchFamily="50" charset="-128"/>
            </a:rPr>
            <a:t>今後は、扶助費の一人当たりのコストを全国平均へ近づけるよう調査分析を行い対策を図る。普通建設事業及び公債費については、地方債の発行を抑制し、全国平均のコストに近づけるよう努める。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68834</xdr:rowOff>
    </xdr:from>
    <xdr:to>
      <xdr:col>24</xdr:col>
      <xdr:colOff>63500</xdr:colOff>
      <xdr:row>36</xdr:row>
      <xdr:rowOff>87122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10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142748</xdr:rowOff>
    </xdr:from>
    <xdr:to>
      <xdr:col>19</xdr:col>
      <xdr:colOff>177800</xdr:colOff>
      <xdr:row>36</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3498"/>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142748</xdr:rowOff>
    </xdr:from>
    <xdr:to>
      <xdr:col>15</xdr:col>
      <xdr:colOff>50800</xdr:colOff>
      <xdr:row>36</xdr:row>
      <xdr:rowOff>24638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4349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24638</xdr:rowOff>
    </xdr:from>
    <xdr:to>
      <xdr:col>10</xdr:col>
      <xdr:colOff>114300</xdr:colOff>
      <xdr:row>36</xdr:row>
      <xdr:rowOff>54356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68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36322</xdr:rowOff>
    </xdr:from>
    <xdr:to>
      <xdr:col>24</xdr:col>
      <xdr:colOff>114300</xdr:colOff>
      <xdr:row>36</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18034</xdr:rowOff>
    </xdr:from>
    <xdr:to>
      <xdr:col>20</xdr:col>
      <xdr:colOff>38100</xdr:colOff>
      <xdr:row>36</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110761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91948</xdr:rowOff>
    </xdr:from>
    <xdr:to>
      <xdr:col>15</xdr:col>
      <xdr:colOff>101600</xdr:colOff>
      <xdr:row>36</xdr:row>
      <xdr:rowOff>22098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145288</xdr:rowOff>
    </xdr:from>
    <xdr:to>
      <xdr:col>10</xdr:col>
      <xdr:colOff>165100</xdr:colOff>
      <xdr:row>36</xdr:row>
      <xdr:rowOff>75438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66565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3556</xdr:rowOff>
    </xdr:from>
    <xdr:to>
      <xdr:col>6</xdr:col>
      <xdr:colOff>38100</xdr:colOff>
      <xdr:row>36</xdr:row>
      <xdr:rowOff>105156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96283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60071</xdr:rowOff>
    </xdr:from>
    <xdr:to>
      <xdr:col>24</xdr:col>
      <xdr:colOff>63500</xdr:colOff>
      <xdr:row>57</xdr:row>
      <xdr:rowOff>35923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89821"/>
          <a:ext cx="838200" cy="3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60071</xdr:rowOff>
    </xdr:from>
    <xdr:to>
      <xdr:col>19</xdr:col>
      <xdr:colOff>177800</xdr:colOff>
      <xdr:row>57</xdr:row>
      <xdr:rowOff>117515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89821"/>
          <a:ext cx="889000" cy="40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117515</xdr:rowOff>
    </xdr:from>
    <xdr:to>
      <xdr:col>15</xdr:col>
      <xdr:colOff>50800</xdr:colOff>
      <xdr:row>58</xdr:row>
      <xdr:rowOff>10381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0165"/>
          <a:ext cx="889000" cy="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164061</xdr:rowOff>
    </xdr:from>
    <xdr:to>
      <xdr:col>10</xdr:col>
      <xdr:colOff>114300</xdr:colOff>
      <xdr:row>58</xdr:row>
      <xdr:rowOff>10381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6711"/>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156573</xdr:rowOff>
    </xdr:from>
    <xdr:to>
      <xdr:col>24</xdr:col>
      <xdr:colOff>114300</xdr:colOff>
      <xdr:row>57</xdr:row>
      <xdr:rowOff>86723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8000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9271</xdr:rowOff>
    </xdr:from>
    <xdr:to>
      <xdr:col>20</xdr:col>
      <xdr:colOff>38100</xdr:colOff>
      <xdr:row>55</xdr:row>
      <xdr:rowOff>110871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127398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1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66715</xdr:rowOff>
    </xdr:from>
    <xdr:to>
      <xdr:col>15</xdr:col>
      <xdr:colOff>101600</xdr:colOff>
      <xdr:row>57</xdr:row>
      <xdr:rowOff>168315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131031</xdr:rowOff>
    </xdr:from>
    <xdr:to>
      <xdr:col>10</xdr:col>
      <xdr:colOff>165100</xdr:colOff>
      <xdr:row>58</xdr:row>
      <xdr:rowOff>61181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52308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113261</xdr:rowOff>
    </xdr:from>
    <xdr:to>
      <xdr:col>6</xdr:col>
      <xdr:colOff>38100</xdr:colOff>
      <xdr:row>58</xdr:row>
      <xdr:rowOff>43411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59938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70907</xdr:rowOff>
    </xdr:from>
    <xdr:to>
      <xdr:col>24</xdr:col>
      <xdr:colOff>63500</xdr:colOff>
      <xdr:row>75</xdr:row>
      <xdr:rowOff>21361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86757"/>
          <a:ext cx="838200" cy="29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21361</xdr:rowOff>
    </xdr:from>
    <xdr:to>
      <xdr:col>19</xdr:col>
      <xdr:colOff>177800</xdr:colOff>
      <xdr:row>75</xdr:row>
      <xdr:rowOff>52573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0111"/>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52573</xdr:rowOff>
    </xdr:from>
    <xdr:to>
      <xdr:col>15</xdr:col>
      <xdr:colOff>50800</xdr:colOff>
      <xdr:row>75</xdr:row>
      <xdr:rowOff>97713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1323"/>
          <a:ext cx="889000" cy="4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97713</xdr:rowOff>
    </xdr:from>
    <xdr:to>
      <xdr:col>10</xdr:col>
      <xdr:colOff>114300</xdr:colOff>
      <xdr:row>75</xdr:row>
      <xdr:rowOff>98293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6463"/>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20107</xdr:rowOff>
    </xdr:from>
    <xdr:to>
      <xdr:col>24</xdr:col>
      <xdr:colOff>114300</xdr:colOff>
      <xdr:row>73</xdr:row>
      <xdr:rowOff>121707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42984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8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142011</xdr:rowOff>
    </xdr:from>
    <xdr:to>
      <xdr:col>20</xdr:col>
      <xdr:colOff>38100</xdr:colOff>
      <xdr:row>75</xdr:row>
      <xdr:rowOff>72161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88688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1773</xdr:rowOff>
    </xdr:from>
    <xdr:to>
      <xdr:col>15</xdr:col>
      <xdr:colOff>101600</xdr:colOff>
      <xdr:row>75</xdr:row>
      <xdr:rowOff>103373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119900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46913</xdr:rowOff>
    </xdr:from>
    <xdr:to>
      <xdr:col>10</xdr:col>
      <xdr:colOff>165100</xdr:colOff>
      <xdr:row>75</xdr:row>
      <xdr:rowOff>148513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165040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47493</xdr:rowOff>
    </xdr:from>
    <xdr:to>
      <xdr:col>6</xdr:col>
      <xdr:colOff>38100</xdr:colOff>
      <xdr:row>75</xdr:row>
      <xdr:rowOff>149093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165620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80460</xdr:rowOff>
    </xdr:from>
    <xdr:to>
      <xdr:col>24</xdr:col>
      <xdr:colOff>63500</xdr:colOff>
      <xdr:row>99</xdr:row>
      <xdr:rowOff>43377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82560"/>
          <a:ext cx="838200" cy="1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43377</xdr:rowOff>
    </xdr:from>
    <xdr:to>
      <xdr:col>19</xdr:col>
      <xdr:colOff>177800</xdr:colOff>
      <xdr:row>99</xdr:row>
      <xdr:rowOff>66320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16927"/>
          <a:ext cx="8890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63348</xdr:rowOff>
    </xdr:from>
    <xdr:to>
      <xdr:col>15</xdr:col>
      <xdr:colOff>50800</xdr:colOff>
      <xdr:row>99</xdr:row>
      <xdr:rowOff>66320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3689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63348</xdr:rowOff>
    </xdr:from>
    <xdr:to>
      <xdr:col>10</xdr:col>
      <xdr:colOff>114300</xdr:colOff>
      <xdr:row>99</xdr:row>
      <xdr:rowOff>67723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3689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29660</xdr:rowOff>
    </xdr:from>
    <xdr:to>
      <xdr:col>24</xdr:col>
      <xdr:colOff>114300</xdr:colOff>
      <xdr:row>98</xdr:row>
      <xdr:rowOff>131260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116037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164027</xdr:rowOff>
    </xdr:from>
    <xdr:to>
      <xdr:col>20</xdr:col>
      <xdr:colOff>38100</xdr:colOff>
      <xdr:row>99</xdr:row>
      <xdr:rowOff>94177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85304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15520</xdr:rowOff>
    </xdr:from>
    <xdr:to>
      <xdr:col>15</xdr:col>
      <xdr:colOff>101600</xdr:colOff>
      <xdr:row>99</xdr:row>
      <xdr:rowOff>117120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108247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12548</xdr:rowOff>
    </xdr:from>
    <xdr:to>
      <xdr:col>10</xdr:col>
      <xdr:colOff>165100</xdr:colOff>
      <xdr:row>99</xdr:row>
      <xdr:rowOff>114148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105275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16923</xdr:rowOff>
    </xdr:from>
    <xdr:to>
      <xdr:col>6</xdr:col>
      <xdr:colOff>38100</xdr:colOff>
      <xdr:row>99</xdr:row>
      <xdr:rowOff>118523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109650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50122</xdr:rowOff>
    </xdr:from>
    <xdr:to>
      <xdr:col>55</xdr:col>
      <xdr:colOff>0</xdr:colOff>
      <xdr:row>57</xdr:row>
      <xdr:rowOff>150101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822772"/>
          <a:ext cx="838200" cy="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50122</xdr:rowOff>
    </xdr:from>
    <xdr:to>
      <xdr:col>50</xdr:col>
      <xdr:colOff>114300</xdr:colOff>
      <xdr:row>57</xdr:row>
      <xdr:rowOff>163033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822772"/>
          <a:ext cx="889000" cy="1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77505</xdr:rowOff>
    </xdr:from>
    <xdr:to>
      <xdr:col>45</xdr:col>
      <xdr:colOff>177800</xdr:colOff>
      <xdr:row>57</xdr:row>
      <xdr:rowOff>163033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850155"/>
          <a:ext cx="8890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4810</xdr:rowOff>
    </xdr:from>
    <xdr:to>
      <xdr:col>41</xdr:col>
      <xdr:colOff>50800</xdr:colOff>
      <xdr:row>57</xdr:row>
      <xdr:rowOff>77505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777460"/>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99301</xdr:rowOff>
    </xdr:from>
    <xdr:to>
      <xdr:col>55</xdr:col>
      <xdr:colOff>50800</xdr:colOff>
      <xdr:row>58</xdr:row>
      <xdr:rowOff>29451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122178</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170772</xdr:rowOff>
    </xdr:from>
    <xdr:to>
      <xdr:col>50</xdr:col>
      <xdr:colOff>165100</xdr:colOff>
      <xdr:row>57</xdr:row>
      <xdr:rowOff>100922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117449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112233</xdr:rowOff>
    </xdr:from>
    <xdr:to>
      <xdr:col>46</xdr:col>
      <xdr:colOff>38100</xdr:colOff>
      <xdr:row>58</xdr:row>
      <xdr:rowOff>42383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58910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26705</xdr:rowOff>
    </xdr:from>
    <xdr:to>
      <xdr:col>41</xdr:col>
      <xdr:colOff>101600</xdr:colOff>
      <xdr:row>57</xdr:row>
      <xdr:rowOff>128305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144832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125460</xdr:rowOff>
    </xdr:from>
    <xdr:to>
      <xdr:col>36</xdr:col>
      <xdr:colOff>165100</xdr:colOff>
      <xdr:row>57</xdr:row>
      <xdr:rowOff>55610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72137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70479</xdr:rowOff>
    </xdr:from>
    <xdr:to>
      <xdr:col>55</xdr:col>
      <xdr:colOff>0</xdr:colOff>
      <xdr:row>77</xdr:row>
      <xdr:rowOff>118166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72129"/>
          <a:ext cx="8382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70479</xdr:rowOff>
    </xdr:from>
    <xdr:to>
      <xdr:col>50</xdr:col>
      <xdr:colOff>114300</xdr:colOff>
      <xdr:row>77</xdr:row>
      <xdr:rowOff>169966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72129"/>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165212</xdr:rowOff>
    </xdr:from>
    <xdr:to>
      <xdr:col>45</xdr:col>
      <xdr:colOff>177800</xdr:colOff>
      <xdr:row>77</xdr:row>
      <xdr:rowOff>169966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66862"/>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32303</xdr:rowOff>
    </xdr:from>
    <xdr:to>
      <xdr:col>41</xdr:col>
      <xdr:colOff>50800</xdr:colOff>
      <xdr:row>77</xdr:row>
      <xdr:rowOff>165212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33953"/>
          <a:ext cx="889000" cy="13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67366</xdr:rowOff>
    </xdr:from>
    <xdr:to>
      <xdr:col>55</xdr:col>
      <xdr:colOff>50800</xdr:colOff>
      <xdr:row>77</xdr:row>
      <xdr:rowOff>168966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45793</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19679</xdr:rowOff>
    </xdr:from>
    <xdr:to>
      <xdr:col>50</xdr:col>
      <xdr:colOff>165100</xdr:colOff>
      <xdr:row>77</xdr:row>
      <xdr:rowOff>121279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112406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1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119166</xdr:rowOff>
    </xdr:from>
    <xdr:to>
      <xdr:col>46</xdr:col>
      <xdr:colOff>38100</xdr:colOff>
      <xdr:row>78</xdr:row>
      <xdr:rowOff>49316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40443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114412</xdr:rowOff>
    </xdr:from>
    <xdr:to>
      <xdr:col>41</xdr:col>
      <xdr:colOff>101600</xdr:colOff>
      <xdr:row>78</xdr:row>
      <xdr:rowOff>44562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35689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152953</xdr:rowOff>
    </xdr:from>
    <xdr:to>
      <xdr:col>36</xdr:col>
      <xdr:colOff>165100</xdr:colOff>
      <xdr:row>77</xdr:row>
      <xdr:rowOff>83103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74230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2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158031</xdr:rowOff>
    </xdr:from>
    <xdr:to>
      <xdr:col>55</xdr:col>
      <xdr:colOff>0</xdr:colOff>
      <xdr:row>98</xdr:row>
      <xdr:rowOff>27671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88681"/>
          <a:ext cx="838200" cy="4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14528</xdr:rowOff>
    </xdr:from>
    <xdr:to>
      <xdr:col>50</xdr:col>
      <xdr:colOff>114300</xdr:colOff>
      <xdr:row>98</xdr:row>
      <xdr:rowOff>27671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16628"/>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14528</xdr:rowOff>
    </xdr:from>
    <xdr:to>
      <xdr:col>45</xdr:col>
      <xdr:colOff>177800</xdr:colOff>
      <xdr:row>98</xdr:row>
      <xdr:rowOff>150802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16628"/>
          <a:ext cx="889000" cy="13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109953</xdr:rowOff>
    </xdr:from>
    <xdr:to>
      <xdr:col>41</xdr:col>
      <xdr:colOff>50800</xdr:colOff>
      <xdr:row>98</xdr:row>
      <xdr:rowOff>150802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40603"/>
          <a:ext cx="889000" cy="2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107231</xdr:rowOff>
    </xdr:from>
    <xdr:to>
      <xdr:col>55</xdr:col>
      <xdr:colOff>50800</xdr:colOff>
      <xdr:row>98</xdr:row>
      <xdr:rowOff>37381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22158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148321</xdr:rowOff>
    </xdr:from>
    <xdr:to>
      <xdr:col>50</xdr:col>
      <xdr:colOff>165100</xdr:colOff>
      <xdr:row>98</xdr:row>
      <xdr:rowOff>78471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69598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135178</xdr:rowOff>
    </xdr:from>
    <xdr:to>
      <xdr:col>46</xdr:col>
      <xdr:colOff>38100</xdr:colOff>
      <xdr:row>98</xdr:row>
      <xdr:rowOff>65328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56455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5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100002</xdr:rowOff>
    </xdr:from>
    <xdr:to>
      <xdr:col>41</xdr:col>
      <xdr:colOff>101600</xdr:colOff>
      <xdr:row>99</xdr:row>
      <xdr:rowOff>30152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21279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99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59153</xdr:rowOff>
    </xdr:from>
    <xdr:to>
      <xdr:col>36</xdr:col>
      <xdr:colOff>165100</xdr:colOff>
      <xdr:row>97</xdr:row>
      <xdr:rowOff>160753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151880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121279</xdr:rowOff>
    </xdr:from>
    <xdr:to>
      <xdr:col>85</xdr:col>
      <xdr:colOff>127000</xdr:colOff>
      <xdr:row>37</xdr:row>
      <xdr:rowOff>136404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64929"/>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121279</xdr:rowOff>
    </xdr:from>
    <xdr:to>
      <xdr:col>81</xdr:col>
      <xdr:colOff>50800</xdr:colOff>
      <xdr:row>37</xdr:row>
      <xdr:rowOff>125946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6492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125127</xdr:rowOff>
    </xdr:from>
    <xdr:to>
      <xdr:col>76</xdr:col>
      <xdr:colOff>114300</xdr:colOff>
      <xdr:row>37</xdr:row>
      <xdr:rowOff>125946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68777"/>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125127</xdr:rowOff>
    </xdr:from>
    <xdr:to>
      <xdr:col>71</xdr:col>
      <xdr:colOff>177800</xdr:colOff>
      <xdr:row>37</xdr:row>
      <xdr:rowOff>125831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68777"/>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85604</xdr:rowOff>
    </xdr:from>
    <xdr:to>
      <xdr:col>85</xdr:col>
      <xdr:colOff>177800</xdr:colOff>
      <xdr:row>38</xdr:row>
      <xdr:rowOff>15754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70479</xdr:rowOff>
    </xdr:from>
    <xdr:to>
      <xdr:col>81</xdr:col>
      <xdr:colOff>101600</xdr:colOff>
      <xdr:row>38</xdr:row>
      <xdr:rowOff>629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163206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75146</xdr:rowOff>
    </xdr:from>
    <xdr:to>
      <xdr:col>76</xdr:col>
      <xdr:colOff>165100</xdr:colOff>
      <xdr:row>38</xdr:row>
      <xdr:rowOff>5296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167873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74327</xdr:rowOff>
    </xdr:from>
    <xdr:to>
      <xdr:col>72</xdr:col>
      <xdr:colOff>38100</xdr:colOff>
      <xdr:row>38</xdr:row>
      <xdr:rowOff>4477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167053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75031</xdr:rowOff>
    </xdr:from>
    <xdr:to>
      <xdr:col>67</xdr:col>
      <xdr:colOff>101600</xdr:colOff>
      <xdr:row>38</xdr:row>
      <xdr:rowOff>5181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151381</xdr:rowOff>
    </xdr:from>
    <xdr:to>
      <xdr:col>85</xdr:col>
      <xdr:colOff>127000</xdr:colOff>
      <xdr:row>56</xdr:row>
      <xdr:rowOff>160672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52581"/>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160672</xdr:rowOff>
    </xdr:from>
    <xdr:to>
      <xdr:col>81</xdr:col>
      <xdr:colOff>50800</xdr:colOff>
      <xdr:row>57</xdr:row>
      <xdr:rowOff>41096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61872"/>
          <a:ext cx="889000" cy="5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27873</xdr:rowOff>
    </xdr:from>
    <xdr:to>
      <xdr:col>76</xdr:col>
      <xdr:colOff>114300</xdr:colOff>
      <xdr:row>57</xdr:row>
      <xdr:rowOff>41096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00523"/>
          <a:ext cx="889000" cy="1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27873</xdr:rowOff>
    </xdr:from>
    <xdr:to>
      <xdr:col>71</xdr:col>
      <xdr:colOff>177800</xdr:colOff>
      <xdr:row>57</xdr:row>
      <xdr:rowOff>32816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00523"/>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100581</xdr:rowOff>
    </xdr:from>
    <xdr:to>
      <xdr:col>85</xdr:col>
      <xdr:colOff>177800</xdr:colOff>
      <xdr:row>57</xdr:row>
      <xdr:rowOff>30731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123458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109872</xdr:rowOff>
    </xdr:from>
    <xdr:to>
      <xdr:col>81</xdr:col>
      <xdr:colOff>101600</xdr:colOff>
      <xdr:row>57</xdr:row>
      <xdr:rowOff>40022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56549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161746</xdr:rowOff>
    </xdr:from>
    <xdr:to>
      <xdr:col>76</xdr:col>
      <xdr:colOff>165100</xdr:colOff>
      <xdr:row>57</xdr:row>
      <xdr:rowOff>91896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108423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148523</xdr:rowOff>
    </xdr:from>
    <xdr:to>
      <xdr:col>72</xdr:col>
      <xdr:colOff>38100</xdr:colOff>
      <xdr:row>57</xdr:row>
      <xdr:rowOff>78673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95200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2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153466</xdr:rowOff>
    </xdr:from>
    <xdr:to>
      <xdr:col>67</xdr:col>
      <xdr:colOff>101600</xdr:colOff>
      <xdr:row>57</xdr:row>
      <xdr:rowOff>83616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100143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29947</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74497"/>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43383</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43383</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150597</xdr:rowOff>
    </xdr:from>
    <xdr:to>
      <xdr:col>85</xdr:col>
      <xdr:colOff>177800</xdr:colOff>
      <xdr:row>79</xdr:row>
      <xdr:rowOff>80747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164033</xdr:rowOff>
    </xdr:from>
    <xdr:to>
      <xdr:col>72</xdr:col>
      <xdr:colOff>38100</xdr:colOff>
      <xdr:row>79</xdr:row>
      <xdr:rowOff>94183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85310</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91629</xdr:rowOff>
    </xdr:from>
    <xdr:to>
      <xdr:col>85</xdr:col>
      <xdr:colOff>127000</xdr:colOff>
      <xdr:row>95</xdr:row>
      <xdr:rowOff>95450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379379"/>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70532</xdr:rowOff>
    </xdr:from>
    <xdr:to>
      <xdr:col>81</xdr:col>
      <xdr:colOff>50800</xdr:colOff>
      <xdr:row>95</xdr:row>
      <xdr:rowOff>91629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358282"/>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53828</xdr:rowOff>
    </xdr:from>
    <xdr:to>
      <xdr:col>76</xdr:col>
      <xdr:colOff>114300</xdr:colOff>
      <xdr:row>95</xdr:row>
      <xdr:rowOff>70532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341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53828</xdr:rowOff>
    </xdr:from>
    <xdr:to>
      <xdr:col>71</xdr:col>
      <xdr:colOff>177800</xdr:colOff>
      <xdr:row>95</xdr:row>
      <xdr:rowOff>59919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34157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44650</xdr:rowOff>
    </xdr:from>
    <xdr:to>
      <xdr:col>85</xdr:col>
      <xdr:colOff>177800</xdr:colOff>
      <xdr:row>95</xdr:row>
      <xdr:rowOff>146250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67527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40829</xdr:rowOff>
    </xdr:from>
    <xdr:to>
      <xdr:col>81</xdr:col>
      <xdr:colOff>101600</xdr:colOff>
      <xdr:row>95</xdr:row>
      <xdr:rowOff>142429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158956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19732</xdr:rowOff>
    </xdr:from>
    <xdr:to>
      <xdr:col>76</xdr:col>
      <xdr:colOff>165100</xdr:colOff>
      <xdr:row>95</xdr:row>
      <xdr:rowOff>121332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137859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0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3028</xdr:rowOff>
    </xdr:from>
    <xdr:to>
      <xdr:col>72</xdr:col>
      <xdr:colOff>38100</xdr:colOff>
      <xdr:row>95</xdr:row>
      <xdr:rowOff>104628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121155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0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9119</xdr:rowOff>
    </xdr:from>
    <xdr:to>
      <xdr:col>67</xdr:col>
      <xdr:colOff>101600</xdr:colOff>
      <xdr:row>95</xdr:row>
      <xdr:rowOff>110719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127246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0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年々増加傾向にあり、類似団体内順位３位と高順位となっている。要因としては、人口増加に伴い児童数が増加し、法人保育園等に対する扶助費が増額したことや、障害者への給付費が増額したことによる。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農林水産業費ついては、農業が盛んな地域であることから類似団体内平均より</a:t>
          </a:r>
          <a:r>
            <a:rPr kumimoji="1" lang="en-US" altLang="ja-JP" sz="1300">
              <a:latin typeface="ＭＳ Ｐゴシック" panose="020B0600070205080204" pitchFamily="50" charset="-128"/>
              <a:ea typeface="ＭＳ Ｐゴシック" panose="020B0600070205080204" pitchFamily="50" charset="-128"/>
            </a:rPr>
            <a:t>8,315</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教育費については、具志頭運動公園健康増進機能強化事業、沖縄振興特定事業等により前年度比</a:t>
          </a:r>
          <a:r>
            <a:rPr kumimoji="1" lang="en-US" altLang="ja-JP" sz="1300">
              <a:latin typeface="ＭＳ Ｐゴシック" panose="020B0600070205080204" pitchFamily="50" charset="-128"/>
              <a:ea typeface="ＭＳ Ｐゴシック" panose="020B0600070205080204" pitchFamily="50" charset="-128"/>
            </a:rPr>
            <a:t>2,032</a:t>
          </a:r>
          <a:r>
            <a:rPr kumimoji="1" lang="ja-JP" altLang="en-US" sz="1300">
              <a:latin typeface="ＭＳ Ｐゴシック" panose="020B0600070205080204" pitchFamily="50" charset="-128"/>
              <a:ea typeface="ＭＳ Ｐゴシック" panose="020B0600070205080204" pitchFamily="50" charset="-128"/>
            </a:rPr>
            <a:t>円増となり、類似団体内平均より</a:t>
          </a:r>
          <a:r>
            <a:rPr kumimoji="1" lang="en-US" altLang="ja-JP" sz="1300">
              <a:latin typeface="ＭＳ Ｐゴシック" panose="020B0600070205080204" pitchFamily="50" charset="-128"/>
              <a:ea typeface="ＭＳ Ｐゴシック" panose="020B0600070205080204" pitchFamily="50" charset="-128"/>
            </a:rPr>
            <a:t>22,801</a:t>
          </a:r>
          <a:r>
            <a:rPr kumimoji="1" lang="ja-JP" altLang="en-US" sz="1300">
              <a:latin typeface="ＭＳ Ｐゴシック" panose="020B0600070205080204" pitchFamily="50" charset="-128"/>
              <a:ea typeface="ＭＳ Ｐゴシック" panose="020B0600070205080204" pitchFamily="50" charset="-128"/>
            </a:rPr>
            <a:t>円、沖縄県平均より</a:t>
          </a:r>
          <a:r>
            <a:rPr kumimoji="1" lang="en-US" altLang="ja-JP" sz="1300">
              <a:latin typeface="ＭＳ Ｐゴシック" panose="020B0600070205080204" pitchFamily="50" charset="-128"/>
              <a:ea typeface="ＭＳ Ｐゴシック" panose="020B0600070205080204" pitchFamily="50" charset="-128"/>
            </a:rPr>
            <a:t>8,632</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公債費については、年々減少しているものの、依然として類似団体内平均、沖縄県平均より多額となっている。要因としては、合併特例債を活用した事業によるものである。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令和３年度について、地方消費税交付金及び地方交付税、ふるさと納税寄付金が各々大きく増額となった。そのため、財政調整基金残高、実質収支額及び実質単年度収支が全てで改善された。</a:t>
          </a:r>
        </a:p>
        <a:p>
          <a:r>
            <a:rPr kumimoji="1" lang="ja-JP" altLang="en-US" sz="1400">
              <a:latin typeface="ＭＳ ゴシック" pitchFamily="49" charset="-128"/>
              <a:ea typeface="ＭＳ ゴシック" pitchFamily="49" charset="-128"/>
            </a:rPr>
            <a:t>　今後もさらに財政健全化の取組みを着実に実行するよう努める。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長期的に赤字となっていた国民健康保険特別会計が令和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年度より僅かではあるが黒字となった。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民健康保険税の見直しを行い、国庫支出金の増額もあり赤字解消となった。しかし、累積赤字は解消されたものの単年度赤字は多額となっているため、今後も計画的な増税の取組みに努める必要がある。</a:t>
          </a:r>
        </a:p>
        <a:p>
          <a:r>
            <a:rPr kumimoji="1" lang="ja-JP" altLang="en-US" sz="1400">
              <a:latin typeface="ＭＳ ゴシック" pitchFamily="49" charset="-128"/>
              <a:ea typeface="ＭＳ ゴシック" pitchFamily="49" charset="-128"/>
            </a:rPr>
            <a:t>　一般会計については、黒字額が増となった。大きな要因としては、地方消費税交付金及び地方交付税、ふるさと納税寄付金の増によるものと考える。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50" sqref="E50:DI50"/>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82</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83</v>
      </c>
      <c r="C2" s="179"/>
      <c r="D2" s="180"/>
    </row>
    <row r="3" spans="1:119" ht="18.75" customHeight="1" thickBot="1" x14ac:dyDescent="0.2">
      <c r="A3" s="178"/>
      <c r="B3" s="383" t="s">
        <v>84</v>
      </c>
      <c r="C3" s="384"/>
      <c r="D3" s="384"/>
      <c r="E3" s="385"/>
      <c r="F3" s="385"/>
      <c r="G3" s="385"/>
      <c r="H3" s="385"/>
      <c r="I3" s="385"/>
      <c r="J3" s="385"/>
      <c r="K3" s="385"/>
      <c r="L3" s="385" t="s">
        <v>85</v>
      </c>
      <c r="M3" s="385"/>
      <c r="N3" s="385"/>
      <c r="O3" s="385"/>
      <c r="P3" s="385"/>
      <c r="Q3" s="385"/>
      <c r="R3" s="392"/>
      <c r="S3" s="392"/>
      <c r="T3" s="392"/>
      <c r="U3" s="392"/>
      <c r="V3" s="393"/>
      <c r="W3" s="367" t="s">
        <v>86</v>
      </c>
      <c r="X3" s="368"/>
      <c r="Y3" s="368"/>
      <c r="Z3" s="368"/>
      <c r="AA3" s="368"/>
      <c r="AB3" s="384"/>
      <c r="AC3" s="392" t="s">
        <v>87</v>
      </c>
      <c r="AD3" s="368"/>
      <c r="AE3" s="368"/>
      <c r="AF3" s="368"/>
      <c r="AG3" s="368"/>
      <c r="AH3" s="368"/>
      <c r="AI3" s="368"/>
      <c r="AJ3" s="368"/>
      <c r="AK3" s="368"/>
      <c r="AL3" s="369"/>
      <c r="AM3" s="367" t="s">
        <v>88</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89</v>
      </c>
      <c r="BO3" s="368"/>
      <c r="BP3" s="368"/>
      <c r="BQ3" s="368"/>
      <c r="BR3" s="368"/>
      <c r="BS3" s="368"/>
      <c r="BT3" s="368"/>
      <c r="BU3" s="369"/>
      <c r="BV3" s="367" t="s">
        <v>90</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91</v>
      </c>
      <c r="CU3" s="368"/>
      <c r="CV3" s="368"/>
      <c r="CW3" s="368"/>
      <c r="CX3" s="368"/>
      <c r="CY3" s="368"/>
      <c r="CZ3" s="368"/>
      <c r="DA3" s="369"/>
      <c r="DB3" s="367" t="s">
        <v>92</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93</v>
      </c>
      <c r="AZ4" s="371"/>
      <c r="BA4" s="371"/>
      <c r="BB4" s="371"/>
      <c r="BC4" s="371"/>
      <c r="BD4" s="371"/>
      <c r="BE4" s="371"/>
      <c r="BF4" s="371"/>
      <c r="BG4" s="371"/>
      <c r="BH4" s="371"/>
      <c r="BI4" s="371"/>
      <c r="BJ4" s="371"/>
      <c r="BK4" s="371"/>
      <c r="BL4" s="371"/>
      <c r="BM4" s="372"/>
      <c r="BN4" s="373">
        <v>18015832</v>
      </c>
      <c r="BO4" s="374"/>
      <c r="BP4" s="374"/>
      <c r="BQ4" s="374"/>
      <c r="BR4" s="374"/>
      <c r="BS4" s="374"/>
      <c r="BT4" s="374"/>
      <c r="BU4" s="375"/>
      <c r="BV4" s="373">
        <v>18937661</v>
      </c>
      <c r="BW4" s="374"/>
      <c r="BX4" s="374"/>
      <c r="BY4" s="374"/>
      <c r="BZ4" s="374"/>
      <c r="CA4" s="374"/>
      <c r="CB4" s="374"/>
      <c r="CC4" s="375"/>
      <c r="CD4" s="376" t="s">
        <v>94</v>
      </c>
      <c r="CE4" s="377"/>
      <c r="CF4" s="377"/>
      <c r="CG4" s="377"/>
      <c r="CH4" s="377"/>
      <c r="CI4" s="377"/>
      <c r="CJ4" s="377"/>
      <c r="CK4" s="377"/>
      <c r="CL4" s="377"/>
      <c r="CM4" s="377"/>
      <c r="CN4" s="377"/>
      <c r="CO4" s="377"/>
      <c r="CP4" s="377"/>
      <c r="CQ4" s="377"/>
      <c r="CR4" s="377"/>
      <c r="CS4" s="378"/>
      <c r="CT4" s="379">
        <v>10.9</v>
      </c>
      <c r="CU4" s="380"/>
      <c r="CV4" s="380"/>
      <c r="CW4" s="380"/>
      <c r="CX4" s="380"/>
      <c r="CY4" s="380"/>
      <c r="CZ4" s="380"/>
      <c r="DA4" s="381"/>
      <c r="DB4" s="379">
        <v>9.4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95</v>
      </c>
      <c r="AN5" s="440"/>
      <c r="AO5" s="440"/>
      <c r="AP5" s="440"/>
      <c r="AQ5" s="440"/>
      <c r="AR5" s="440"/>
      <c r="AS5" s="440"/>
      <c r="AT5" s="441"/>
      <c r="AU5" s="442" t="s">
        <v>96</v>
      </c>
      <c r="AV5" s="443"/>
      <c r="AW5" s="443"/>
      <c r="AX5" s="443"/>
      <c r="AY5" s="444" t="s">
        <v>97</v>
      </c>
      <c r="AZ5" s="445"/>
      <c r="BA5" s="445"/>
      <c r="BB5" s="445"/>
      <c r="BC5" s="445"/>
      <c r="BD5" s="445"/>
      <c r="BE5" s="445"/>
      <c r="BF5" s="445"/>
      <c r="BG5" s="445"/>
      <c r="BH5" s="445"/>
      <c r="BI5" s="445"/>
      <c r="BJ5" s="445"/>
      <c r="BK5" s="445"/>
      <c r="BL5" s="445"/>
      <c r="BM5" s="446"/>
      <c r="BN5" s="410">
        <v>17114694</v>
      </c>
      <c r="BO5" s="411"/>
      <c r="BP5" s="411"/>
      <c r="BQ5" s="411"/>
      <c r="BR5" s="411"/>
      <c r="BS5" s="411"/>
      <c r="BT5" s="411"/>
      <c r="BU5" s="412"/>
      <c r="BV5" s="410">
        <v>18221514</v>
      </c>
      <c r="BW5" s="411"/>
      <c r="BX5" s="411"/>
      <c r="BY5" s="411"/>
      <c r="BZ5" s="411"/>
      <c r="CA5" s="411"/>
      <c r="CB5" s="411"/>
      <c r="CC5" s="412"/>
      <c r="CD5" s="413" t="s">
        <v>98</v>
      </c>
      <c r="CE5" s="414"/>
      <c r="CF5" s="414"/>
      <c r="CG5" s="414"/>
      <c r="CH5" s="414"/>
      <c r="CI5" s="414"/>
      <c r="CJ5" s="414"/>
      <c r="CK5" s="414"/>
      <c r="CL5" s="414"/>
      <c r="CM5" s="414"/>
      <c r="CN5" s="414"/>
      <c r="CO5" s="414"/>
      <c r="CP5" s="414"/>
      <c r="CQ5" s="414"/>
      <c r="CR5" s="414"/>
      <c r="CS5" s="415"/>
      <c r="CT5" s="407">
        <v>78.3</v>
      </c>
      <c r="CU5" s="408"/>
      <c r="CV5" s="408"/>
      <c r="CW5" s="408"/>
      <c r="CX5" s="408"/>
      <c r="CY5" s="408"/>
      <c r="CZ5" s="408"/>
      <c r="DA5" s="409"/>
      <c r="DB5" s="407">
        <v>82.9</v>
      </c>
      <c r="DC5" s="408"/>
      <c r="DD5" s="408"/>
      <c r="DE5" s="408"/>
      <c r="DF5" s="408"/>
      <c r="DG5" s="408"/>
      <c r="DH5" s="408"/>
      <c r="DI5" s="409"/>
    </row>
    <row r="6" spans="1:119" ht="18.75" customHeight="1" x14ac:dyDescent="0.15">
      <c r="A6" s="178"/>
      <c r="B6" s="416" t="s">
        <v>99</v>
      </c>
      <c r="C6" s="417"/>
      <c r="D6" s="417"/>
      <c r="E6" s="418"/>
      <c r="F6" s="418"/>
      <c r="G6" s="418"/>
      <c r="H6" s="418"/>
      <c r="I6" s="418"/>
      <c r="J6" s="418"/>
      <c r="K6" s="418"/>
      <c r="L6" s="418" t="s">
        <v>100</v>
      </c>
      <c r="M6" s="418"/>
      <c r="N6" s="418"/>
      <c r="O6" s="418"/>
      <c r="P6" s="418"/>
      <c r="Q6" s="418"/>
      <c r="R6" s="422"/>
      <c r="S6" s="422"/>
      <c r="T6" s="422"/>
      <c r="U6" s="422"/>
      <c r="V6" s="423"/>
      <c r="W6" s="426" t="s">
        <v>101</v>
      </c>
      <c r="X6" s="427"/>
      <c r="Y6" s="427"/>
      <c r="Z6" s="427"/>
      <c r="AA6" s="427"/>
      <c r="AB6" s="417"/>
      <c r="AC6" s="430" t="s">
        <v>102</v>
      </c>
      <c r="AD6" s="431"/>
      <c r="AE6" s="431"/>
      <c r="AF6" s="431"/>
      <c r="AG6" s="431"/>
      <c r="AH6" s="431"/>
      <c r="AI6" s="431"/>
      <c r="AJ6" s="431"/>
      <c r="AK6" s="431"/>
      <c r="AL6" s="432"/>
      <c r="AM6" s="439" t="s">
        <v>103</v>
      </c>
      <c r="AN6" s="440"/>
      <c r="AO6" s="440"/>
      <c r="AP6" s="440"/>
      <c r="AQ6" s="440"/>
      <c r="AR6" s="440"/>
      <c r="AS6" s="440"/>
      <c r="AT6" s="441"/>
      <c r="AU6" s="442" t="s">
        <v>96</v>
      </c>
      <c r="AV6" s="443"/>
      <c r="AW6" s="443"/>
      <c r="AX6" s="443"/>
      <c r="AY6" s="444" t="s">
        <v>104</v>
      </c>
      <c r="AZ6" s="445"/>
      <c r="BA6" s="445"/>
      <c r="BB6" s="445"/>
      <c r="BC6" s="445"/>
      <c r="BD6" s="445"/>
      <c r="BE6" s="445"/>
      <c r="BF6" s="445"/>
      <c r="BG6" s="445"/>
      <c r="BH6" s="445"/>
      <c r="BI6" s="445"/>
      <c r="BJ6" s="445"/>
      <c r="BK6" s="445"/>
      <c r="BL6" s="445"/>
      <c r="BM6" s="446"/>
      <c r="BN6" s="410">
        <v>901138</v>
      </c>
      <c r="BO6" s="411"/>
      <c r="BP6" s="411"/>
      <c r="BQ6" s="411"/>
      <c r="BR6" s="411"/>
      <c r="BS6" s="411"/>
      <c r="BT6" s="411"/>
      <c r="BU6" s="412"/>
      <c r="BV6" s="410">
        <v>716147</v>
      </c>
      <c r="BW6" s="411"/>
      <c r="BX6" s="411"/>
      <c r="BY6" s="411"/>
      <c r="BZ6" s="411"/>
      <c r="CA6" s="411"/>
      <c r="CB6" s="411"/>
      <c r="CC6" s="412"/>
      <c r="CD6" s="413" t="s">
        <v>105</v>
      </c>
      <c r="CE6" s="414"/>
      <c r="CF6" s="414"/>
      <c r="CG6" s="414"/>
      <c r="CH6" s="414"/>
      <c r="CI6" s="414"/>
      <c r="CJ6" s="414"/>
      <c r="CK6" s="414"/>
      <c r="CL6" s="414"/>
      <c r="CM6" s="414"/>
      <c r="CN6" s="414"/>
      <c r="CO6" s="414"/>
      <c r="CP6" s="414"/>
      <c r="CQ6" s="414"/>
      <c r="CR6" s="414"/>
      <c r="CS6" s="415"/>
      <c r="CT6" s="447">
        <v>82</v>
      </c>
      <c r="CU6" s="448"/>
      <c r="CV6" s="448"/>
      <c r="CW6" s="448"/>
      <c r="CX6" s="448"/>
      <c r="CY6" s="448"/>
      <c r="CZ6" s="448"/>
      <c r="DA6" s="449"/>
      <c r="DB6" s="447">
        <v>86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106</v>
      </c>
      <c r="AN7" s="440"/>
      <c r="AO7" s="440"/>
      <c r="AP7" s="440"/>
      <c r="AQ7" s="440"/>
      <c r="AR7" s="440"/>
      <c r="AS7" s="440"/>
      <c r="AT7" s="441"/>
      <c r="AU7" s="442" t="s">
        <v>107</v>
      </c>
      <c r="AV7" s="443"/>
      <c r="AW7" s="443"/>
      <c r="AX7" s="443"/>
      <c r="AY7" s="444" t="s">
        <v>108</v>
      </c>
      <c r="AZ7" s="445"/>
      <c r="BA7" s="445"/>
      <c r="BB7" s="445"/>
      <c r="BC7" s="445"/>
      <c r="BD7" s="445"/>
      <c r="BE7" s="445"/>
      <c r="BF7" s="445"/>
      <c r="BG7" s="445"/>
      <c r="BH7" s="445"/>
      <c r="BI7" s="445"/>
      <c r="BJ7" s="445"/>
      <c r="BK7" s="445"/>
      <c r="BL7" s="445"/>
      <c r="BM7" s="446"/>
      <c r="BN7" s="410">
        <v>59250</v>
      </c>
      <c r="BO7" s="411"/>
      <c r="BP7" s="411"/>
      <c r="BQ7" s="411"/>
      <c r="BR7" s="411"/>
      <c r="BS7" s="411"/>
      <c r="BT7" s="411"/>
      <c r="BU7" s="412"/>
      <c r="BV7" s="410">
        <v>38677</v>
      </c>
      <c r="BW7" s="411"/>
      <c r="BX7" s="411"/>
      <c r="BY7" s="411"/>
      <c r="BZ7" s="411"/>
      <c r="CA7" s="411"/>
      <c r="CB7" s="411"/>
      <c r="CC7" s="412"/>
      <c r="CD7" s="413" t="s">
        <v>109</v>
      </c>
      <c r="CE7" s="414"/>
      <c r="CF7" s="414"/>
      <c r="CG7" s="414"/>
      <c r="CH7" s="414"/>
      <c r="CI7" s="414"/>
      <c r="CJ7" s="414"/>
      <c r="CK7" s="414"/>
      <c r="CL7" s="414"/>
      <c r="CM7" s="414"/>
      <c r="CN7" s="414"/>
      <c r="CO7" s="414"/>
      <c r="CP7" s="414"/>
      <c r="CQ7" s="414"/>
      <c r="CR7" s="414"/>
      <c r="CS7" s="415"/>
      <c r="CT7" s="410">
        <v>7743068</v>
      </c>
      <c r="CU7" s="411"/>
      <c r="CV7" s="411"/>
      <c r="CW7" s="411"/>
      <c r="CX7" s="411"/>
      <c r="CY7" s="411"/>
      <c r="CZ7" s="411"/>
      <c r="DA7" s="412"/>
      <c r="DB7" s="410">
        <v>7176770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110</v>
      </c>
      <c r="AN8" s="440"/>
      <c r="AO8" s="440"/>
      <c r="AP8" s="440"/>
      <c r="AQ8" s="440"/>
      <c r="AR8" s="440"/>
      <c r="AS8" s="440"/>
      <c r="AT8" s="441"/>
      <c r="AU8" s="442" t="s">
        <v>111</v>
      </c>
      <c r="AV8" s="443"/>
      <c r="AW8" s="443"/>
      <c r="AX8" s="443"/>
      <c r="AY8" s="444" t="s">
        <v>112</v>
      </c>
      <c r="AZ8" s="445"/>
      <c r="BA8" s="445"/>
      <c r="BB8" s="445"/>
      <c r="BC8" s="445"/>
      <c r="BD8" s="445"/>
      <c r="BE8" s="445"/>
      <c r="BF8" s="445"/>
      <c r="BG8" s="445"/>
      <c r="BH8" s="445"/>
      <c r="BI8" s="445"/>
      <c r="BJ8" s="445"/>
      <c r="BK8" s="445"/>
      <c r="BL8" s="445"/>
      <c r="BM8" s="446"/>
      <c r="BN8" s="410">
        <v>841888</v>
      </c>
      <c r="BO8" s="411"/>
      <c r="BP8" s="411"/>
      <c r="BQ8" s="411"/>
      <c r="BR8" s="411"/>
      <c r="BS8" s="411"/>
      <c r="BT8" s="411"/>
      <c r="BU8" s="412"/>
      <c r="BV8" s="410">
        <v>677470</v>
      </c>
      <c r="BW8" s="411"/>
      <c r="BX8" s="411"/>
      <c r="BY8" s="411"/>
      <c r="BZ8" s="411"/>
      <c r="CA8" s="411"/>
      <c r="CB8" s="411"/>
      <c r="CC8" s="412"/>
      <c r="CD8" s="413" t="s">
        <v>113</v>
      </c>
      <c r="CE8" s="414"/>
      <c r="CF8" s="414"/>
      <c r="CG8" s="414"/>
      <c r="CH8" s="414"/>
      <c r="CI8" s="414"/>
      <c r="CJ8" s="414"/>
      <c r="CK8" s="414"/>
      <c r="CL8" s="414"/>
      <c r="CM8" s="414"/>
      <c r="CN8" s="414"/>
      <c r="CO8" s="414"/>
      <c r="CP8" s="414"/>
      <c r="CQ8" s="414"/>
      <c r="CR8" s="414"/>
      <c r="CS8" s="415"/>
      <c r="CT8" s="450">
        <v>0.43</v>
      </c>
      <c r="CU8" s="451"/>
      <c r="CV8" s="451"/>
      <c r="CW8" s="451"/>
      <c r="CX8" s="451"/>
      <c r="CY8" s="451"/>
      <c r="CZ8" s="451"/>
      <c r="DA8" s="452"/>
      <c r="DB8" s="450">
        <v>0.44</v>
      </c>
      <c r="DC8" s="451"/>
      <c r="DD8" s="451"/>
      <c r="DE8" s="451"/>
      <c r="DF8" s="451"/>
      <c r="DG8" s="451"/>
      <c r="DH8" s="451"/>
      <c r="DI8" s="452"/>
    </row>
    <row r="9" spans="1:119" ht="18.75" customHeight="1" thickBot="1" x14ac:dyDescent="0.2">
      <c r="A9" s="178"/>
      <c r="B9" s="404" t="s">
        <v>114</v>
      </c>
      <c r="C9" s="405"/>
      <c r="D9" s="405"/>
      <c r="E9" s="405"/>
      <c r="F9" s="405"/>
      <c r="G9" s="405"/>
      <c r="H9" s="405"/>
      <c r="I9" s="405"/>
      <c r="J9" s="405"/>
      <c r="K9" s="453"/>
      <c r="L9" s="454" t="s">
        <v>115</v>
      </c>
      <c r="M9" s="455"/>
      <c r="N9" s="455"/>
      <c r="O9" s="455"/>
      <c r="P9" s="455"/>
      <c r="Q9" s="456"/>
      <c r="R9" s="457">
        <v>30941</v>
      </c>
      <c r="S9" s="458"/>
      <c r="T9" s="458"/>
      <c r="U9" s="458"/>
      <c r="V9" s="459"/>
      <c r="W9" s="367" t="s">
        <v>116</v>
      </c>
      <c r="X9" s="368"/>
      <c r="Y9" s="368"/>
      <c r="Z9" s="368"/>
      <c r="AA9" s="368"/>
      <c r="AB9" s="368"/>
      <c r="AC9" s="368"/>
      <c r="AD9" s="368"/>
      <c r="AE9" s="368"/>
      <c r="AF9" s="368"/>
      <c r="AG9" s="368"/>
      <c r="AH9" s="368"/>
      <c r="AI9" s="368"/>
      <c r="AJ9" s="368"/>
      <c r="AK9" s="368"/>
      <c r="AL9" s="369"/>
      <c r="AM9" s="439" t="s">
        <v>117</v>
      </c>
      <c r="AN9" s="440"/>
      <c r="AO9" s="440"/>
      <c r="AP9" s="440"/>
      <c r="AQ9" s="440"/>
      <c r="AR9" s="440"/>
      <c r="AS9" s="440"/>
      <c r="AT9" s="441"/>
      <c r="AU9" s="442" t="s">
        <v>96</v>
      </c>
      <c r="AV9" s="443"/>
      <c r="AW9" s="443"/>
      <c r="AX9" s="443"/>
      <c r="AY9" s="444" t="s">
        <v>118</v>
      </c>
      <c r="AZ9" s="445"/>
      <c r="BA9" s="445"/>
      <c r="BB9" s="445"/>
      <c r="BC9" s="445"/>
      <c r="BD9" s="445"/>
      <c r="BE9" s="445"/>
      <c r="BF9" s="445"/>
      <c r="BG9" s="445"/>
      <c r="BH9" s="445"/>
      <c r="BI9" s="445"/>
      <c r="BJ9" s="445"/>
      <c r="BK9" s="445"/>
      <c r="BL9" s="445"/>
      <c r="BM9" s="446"/>
      <c r="BN9" s="410">
        <v>164418</v>
      </c>
      <c r="BO9" s="411"/>
      <c r="BP9" s="411"/>
      <c r="BQ9" s="411"/>
      <c r="BR9" s="411"/>
      <c r="BS9" s="411"/>
      <c r="BT9" s="411"/>
      <c r="BU9" s="412"/>
      <c r="BV9" s="410">
        <v>102151</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12.9</v>
      </c>
      <c r="CU9" s="408"/>
      <c r="CV9" s="408"/>
      <c r="CW9" s="408"/>
      <c r="CX9" s="408"/>
      <c r="CY9" s="408"/>
      <c r="CZ9" s="408"/>
      <c r="DA9" s="409"/>
      <c r="DB9" s="407">
        <v>14.1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120</v>
      </c>
      <c r="M10" s="440"/>
      <c r="N10" s="440"/>
      <c r="O10" s="440"/>
      <c r="P10" s="440"/>
      <c r="Q10" s="441"/>
      <c r="R10" s="461">
        <v>29066</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107</v>
      </c>
      <c r="AV10" s="443"/>
      <c r="AW10" s="443"/>
      <c r="AX10" s="443"/>
      <c r="AY10" s="444" t="s">
        <v>122</v>
      </c>
      <c r="AZ10" s="445"/>
      <c r="BA10" s="445"/>
      <c r="BB10" s="445"/>
      <c r="BC10" s="445"/>
      <c r="BD10" s="445"/>
      <c r="BE10" s="445"/>
      <c r="BF10" s="445"/>
      <c r="BG10" s="445"/>
      <c r="BH10" s="445"/>
      <c r="BI10" s="445"/>
      <c r="BJ10" s="445"/>
      <c r="BK10" s="445"/>
      <c r="BL10" s="445"/>
      <c r="BM10" s="446"/>
      <c r="BN10" s="410">
        <v>1093976</v>
      </c>
      <c r="BO10" s="411"/>
      <c r="BP10" s="411"/>
      <c r="BQ10" s="411"/>
      <c r="BR10" s="411"/>
      <c r="BS10" s="411"/>
      <c r="BT10" s="411"/>
      <c r="BU10" s="412"/>
      <c r="BV10" s="410">
        <v>605073</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32146</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111</v>
      </c>
      <c r="AV12" s="443"/>
      <c r="AW12" s="443"/>
      <c r="AX12" s="443"/>
      <c r="AY12" s="444" t="s">
        <v>136</v>
      </c>
      <c r="AZ12" s="445"/>
      <c r="BA12" s="445"/>
      <c r="BB12" s="445"/>
      <c r="BC12" s="445"/>
      <c r="BD12" s="445"/>
      <c r="BE12" s="445"/>
      <c r="BF12" s="445"/>
      <c r="BG12" s="445"/>
      <c r="BH12" s="445"/>
      <c r="BI12" s="445"/>
      <c r="BJ12" s="445"/>
      <c r="BK12" s="445"/>
      <c r="BL12" s="445"/>
      <c r="BM12" s="446"/>
      <c r="BN12" s="410">
        <v>448930</v>
      </c>
      <c r="BO12" s="411"/>
      <c r="BP12" s="411"/>
      <c r="BQ12" s="411"/>
      <c r="BR12" s="411"/>
      <c r="BS12" s="411"/>
      <c r="BT12" s="411"/>
      <c r="BU12" s="412"/>
      <c r="BV12" s="410">
        <v>250017</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31991</v>
      </c>
      <c r="S13" s="495"/>
      <c r="T13" s="495"/>
      <c r="U13" s="495"/>
      <c r="V13" s="496"/>
      <c r="W13" s="426" t="s">
        <v>140</v>
      </c>
      <c r="X13" s="427"/>
      <c r="Y13" s="427"/>
      <c r="Z13" s="427"/>
      <c r="AA13" s="427"/>
      <c r="AB13" s="417"/>
      <c r="AC13" s="461">
        <v>1030</v>
      </c>
      <c r="AD13" s="462"/>
      <c r="AE13" s="462"/>
      <c r="AF13" s="462"/>
      <c r="AG13" s="504"/>
      <c r="AH13" s="461">
        <v>1095</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809464</v>
      </c>
      <c r="BO13" s="411"/>
      <c r="BP13" s="411"/>
      <c r="BQ13" s="411"/>
      <c r="BR13" s="411"/>
      <c r="BS13" s="411"/>
      <c r="BT13" s="411"/>
      <c r="BU13" s="412"/>
      <c r="BV13" s="410">
        <v>457207</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8.8000000000000007</v>
      </c>
      <c r="CU13" s="408"/>
      <c r="CV13" s="408"/>
      <c r="CW13" s="408"/>
      <c r="CX13" s="408"/>
      <c r="CY13" s="408"/>
      <c r="CZ13" s="408"/>
      <c r="DA13" s="409"/>
      <c r="DB13" s="407">
        <v>9.1999999999999993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31882</v>
      </c>
      <c r="S14" s="495"/>
      <c r="T14" s="495"/>
      <c r="U14" s="495"/>
      <c r="V14" s="496"/>
      <c r="W14" s="400"/>
      <c r="X14" s="401"/>
      <c r="Y14" s="401"/>
      <c r="Z14" s="401"/>
      <c r="AA14" s="401"/>
      <c r="AB14" s="390"/>
      <c r="AC14" s="497">
        <v>7.8</v>
      </c>
      <c r="AD14" s="498"/>
      <c r="AE14" s="498"/>
      <c r="AF14" s="498"/>
      <c r="AG14" s="499"/>
      <c r="AH14" s="497">
        <v>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23.8</v>
      </c>
      <c r="CU14" s="509"/>
      <c r="CV14" s="509"/>
      <c r="CW14" s="509"/>
      <c r="CX14" s="509"/>
      <c r="CY14" s="509"/>
      <c r="CZ14" s="509"/>
      <c r="DA14" s="510"/>
      <c r="DB14" s="508">
        <v>44.4</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31709</v>
      </c>
      <c r="S15" s="495"/>
      <c r="T15" s="495"/>
      <c r="U15" s="495"/>
      <c r="V15" s="496"/>
      <c r="W15" s="426" t="s">
        <v>148</v>
      </c>
      <c r="X15" s="427"/>
      <c r="Y15" s="427"/>
      <c r="Z15" s="427"/>
      <c r="AA15" s="427"/>
      <c r="AB15" s="417"/>
      <c r="AC15" s="461">
        <v>2154</v>
      </c>
      <c r="AD15" s="462"/>
      <c r="AE15" s="462"/>
      <c r="AF15" s="462"/>
      <c r="AG15" s="504"/>
      <c r="AH15" s="461">
        <v>2022</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2815812</v>
      </c>
      <c r="BO15" s="374"/>
      <c r="BP15" s="374"/>
      <c r="BQ15" s="374"/>
      <c r="BR15" s="374"/>
      <c r="BS15" s="374"/>
      <c r="BT15" s="374"/>
      <c r="BU15" s="375"/>
      <c r="BV15" s="373">
        <v>2757831</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16.3</v>
      </c>
      <c r="AD16" s="498"/>
      <c r="AE16" s="498"/>
      <c r="AF16" s="498"/>
      <c r="AG16" s="499"/>
      <c r="AH16" s="497">
        <v>16.7</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6693503</v>
      </c>
      <c r="BO16" s="411"/>
      <c r="BP16" s="411"/>
      <c r="BQ16" s="411"/>
      <c r="BR16" s="411"/>
      <c r="BS16" s="411"/>
      <c r="BT16" s="411"/>
      <c r="BU16" s="412"/>
      <c r="BV16" s="410">
        <v>6208108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9991</v>
      </c>
      <c r="AD17" s="462"/>
      <c r="AE17" s="462"/>
      <c r="AF17" s="462"/>
      <c r="AG17" s="504"/>
      <c r="AH17" s="461">
        <v>8991</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3521280</v>
      </c>
      <c r="BO17" s="411"/>
      <c r="BP17" s="411"/>
      <c r="BQ17" s="411"/>
      <c r="BR17" s="411"/>
      <c r="BS17" s="411"/>
      <c r="BT17" s="411"/>
      <c r="BU17" s="412"/>
      <c r="BV17" s="410">
        <v>3446761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158</v>
      </c>
      <c r="C18" s="453"/>
      <c r="D18" s="453"/>
      <c r="E18" s="536"/>
      <c r="F18" s="536"/>
      <c r="G18" s="536"/>
      <c r="H18" s="536"/>
      <c r="I18" s="536"/>
      <c r="J18" s="536"/>
      <c r="K18" s="536"/>
      <c r="L18" s="537">
        <v>26.96</v>
      </c>
      <c r="M18" s="537"/>
      <c r="N18" s="537"/>
      <c r="O18" s="537"/>
      <c r="P18" s="537"/>
      <c r="Q18" s="537"/>
      <c r="R18" s="538"/>
      <c r="S18" s="538"/>
      <c r="T18" s="538"/>
      <c r="U18" s="538"/>
      <c r="V18" s="539"/>
      <c r="W18" s="428"/>
      <c r="X18" s="429"/>
      <c r="Y18" s="429"/>
      <c r="Z18" s="429"/>
      <c r="AA18" s="429"/>
      <c r="AB18" s="420"/>
      <c r="AC18" s="540">
        <v>75.8</v>
      </c>
      <c r="AD18" s="541"/>
      <c r="AE18" s="541"/>
      <c r="AF18" s="541"/>
      <c r="AG18" s="542"/>
      <c r="AH18" s="540">
        <v>74.3</v>
      </c>
      <c r="AI18" s="541"/>
      <c r="AJ18" s="541"/>
      <c r="AK18" s="541"/>
      <c r="AL18" s="543"/>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6196575</v>
      </c>
      <c r="BO18" s="411"/>
      <c r="BP18" s="411"/>
      <c r="BQ18" s="411"/>
      <c r="BR18" s="411"/>
      <c r="BS18" s="411"/>
      <c r="BT18" s="411"/>
      <c r="BU18" s="412"/>
      <c r="BV18" s="410">
        <v>6104128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160</v>
      </c>
      <c r="C19" s="453"/>
      <c r="D19" s="453"/>
      <c r="E19" s="536"/>
      <c r="F19" s="536"/>
      <c r="G19" s="536"/>
      <c r="H19" s="536"/>
      <c r="I19" s="536"/>
      <c r="J19" s="536"/>
      <c r="K19" s="536"/>
      <c r="L19" s="544">
        <v>1148</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10535462</v>
      </c>
      <c r="BO19" s="411"/>
      <c r="BP19" s="411"/>
      <c r="BQ19" s="411"/>
      <c r="BR19" s="411"/>
      <c r="BS19" s="411"/>
      <c r="BT19" s="411"/>
      <c r="BU19" s="412"/>
      <c r="BV19" s="410">
        <v>9596566</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162</v>
      </c>
      <c r="C20" s="453"/>
      <c r="D20" s="453"/>
      <c r="E20" s="536"/>
      <c r="F20" s="536"/>
      <c r="G20" s="536"/>
      <c r="H20" s="536"/>
      <c r="I20" s="536"/>
      <c r="J20" s="536"/>
      <c r="K20" s="536"/>
      <c r="L20" s="544">
        <v>10680</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12925942</v>
      </c>
      <c r="BO22" s="374"/>
      <c r="BP22" s="374"/>
      <c r="BQ22" s="374"/>
      <c r="BR22" s="374"/>
      <c r="BS22" s="374"/>
      <c r="BT22" s="374"/>
      <c r="BU22" s="375"/>
      <c r="BV22" s="373">
        <v>13558051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9769309</v>
      </c>
      <c r="BO23" s="411"/>
      <c r="BP23" s="411"/>
      <c r="BQ23" s="411"/>
      <c r="BR23" s="411"/>
      <c r="BS23" s="411"/>
      <c r="BT23" s="411"/>
      <c r="BU23" s="412"/>
      <c r="BV23" s="410">
        <v>10247769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7580</v>
      </c>
      <c r="R24" s="462"/>
      <c r="S24" s="462"/>
      <c r="T24" s="462"/>
      <c r="U24" s="462"/>
      <c r="V24" s="504"/>
      <c r="W24" s="556"/>
      <c r="X24" s="557"/>
      <c r="Y24" s="558"/>
      <c r="Z24" s="460" t="s">
        <v>173</v>
      </c>
      <c r="AA24" s="440"/>
      <c r="AB24" s="440"/>
      <c r="AC24" s="440"/>
      <c r="AD24" s="440"/>
      <c r="AE24" s="440"/>
      <c r="AF24" s="440"/>
      <c r="AG24" s="441"/>
      <c r="AH24" s="461">
        <v>186</v>
      </c>
      <c r="AI24" s="462"/>
      <c r="AJ24" s="462"/>
      <c r="AK24" s="462"/>
      <c r="AL24" s="504"/>
      <c r="AM24" s="461">
        <v>555582</v>
      </c>
      <c r="AN24" s="462"/>
      <c r="AO24" s="462"/>
      <c r="AP24" s="462"/>
      <c r="AQ24" s="462"/>
      <c r="AR24" s="504"/>
      <c r="AS24" s="461">
        <v>2987</v>
      </c>
      <c r="AT24" s="462"/>
      <c r="AU24" s="462"/>
      <c r="AV24" s="462"/>
      <c r="AW24" s="462"/>
      <c r="AX24" s="463"/>
      <c r="AY24" s="529" t="s">
        <v>174</v>
      </c>
      <c r="AZ24" s="530"/>
      <c r="BA24" s="530"/>
      <c r="BB24" s="530"/>
      <c r="BC24" s="530"/>
      <c r="BD24" s="530"/>
      <c r="BE24" s="530"/>
      <c r="BF24" s="530"/>
      <c r="BG24" s="530"/>
      <c r="BH24" s="530"/>
      <c r="BI24" s="530"/>
      <c r="BJ24" s="530"/>
      <c r="BK24" s="530"/>
      <c r="BL24" s="530"/>
      <c r="BM24" s="531"/>
      <c r="BN24" s="410">
        <v>8598092</v>
      </c>
      <c r="BO24" s="411"/>
      <c r="BP24" s="411"/>
      <c r="BQ24" s="411"/>
      <c r="BR24" s="411"/>
      <c r="BS24" s="411"/>
      <c r="BT24" s="411"/>
      <c r="BU24" s="412"/>
      <c r="BV24" s="410">
        <v>9186427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6230</v>
      </c>
      <c r="R25" s="462"/>
      <c r="S25" s="462"/>
      <c r="T25" s="462"/>
      <c r="U25" s="462"/>
      <c r="V25" s="504"/>
      <c r="W25" s="556"/>
      <c r="X25" s="557"/>
      <c r="Y25" s="558"/>
      <c r="Z25" s="460" t="s">
        <v>176</v>
      </c>
      <c r="AA25" s="440"/>
      <c r="AB25" s="440"/>
      <c r="AC25" s="440"/>
      <c r="AD25" s="440"/>
      <c r="AE25" s="440"/>
      <c r="AF25" s="440"/>
      <c r="AG25" s="441"/>
      <c r="AH25" s="461" t="s">
        <v>130</v>
      </c>
      <c r="AI25" s="462"/>
      <c r="AJ25" s="462"/>
      <c r="AK25" s="462"/>
      <c r="AL25" s="504"/>
      <c r="AM25" s="461" t="s">
        <v>138</v>
      </c>
      <c r="AN25" s="462"/>
      <c r="AO25" s="462"/>
      <c r="AP25" s="462"/>
      <c r="AQ25" s="462"/>
      <c r="AR25" s="504"/>
      <c r="AS25" s="461" t="s">
        <v>130</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708122</v>
      </c>
      <c r="BO25" s="374"/>
      <c r="BP25" s="374"/>
      <c r="BQ25" s="374"/>
      <c r="BR25" s="374"/>
      <c r="BS25" s="374"/>
      <c r="BT25" s="374"/>
      <c r="BU25" s="375"/>
      <c r="BV25" s="373">
        <v>739210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5910</v>
      </c>
      <c r="R26" s="462"/>
      <c r="S26" s="462"/>
      <c r="T26" s="462"/>
      <c r="U26" s="462"/>
      <c r="V26" s="504"/>
      <c r="W26" s="556"/>
      <c r="X26" s="557"/>
      <c r="Y26" s="558"/>
      <c r="Z26" s="460" t="s">
        <v>179</v>
      </c>
      <c r="AA26" s="562"/>
      <c r="AB26" s="562"/>
      <c r="AC26" s="562"/>
      <c r="AD26" s="562"/>
      <c r="AE26" s="562"/>
      <c r="AF26" s="562"/>
      <c r="AG26" s="563"/>
      <c r="AH26" s="461">
        <v>2</v>
      </c>
      <c r="AI26" s="462"/>
      <c r="AJ26" s="462"/>
      <c r="AK26" s="462"/>
      <c r="AL26" s="504"/>
      <c r="AM26" s="461" t="s">
        <v>180</v>
      </c>
      <c r="AN26" s="462"/>
      <c r="AO26" s="462"/>
      <c r="AP26" s="462"/>
      <c r="AQ26" s="462"/>
      <c r="AR26" s="504"/>
      <c r="AS26" s="461" t="s">
        <v>181</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130</v>
      </c>
      <c r="BO26" s="411"/>
      <c r="BP26" s="411"/>
      <c r="BQ26" s="411"/>
      <c r="BR26" s="411"/>
      <c r="BS26" s="411"/>
      <c r="BT26" s="411"/>
      <c r="BU26" s="412"/>
      <c r="BV26" s="410" t="s">
        <v>130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3100</v>
      </c>
      <c r="R27" s="462"/>
      <c r="S27" s="462"/>
      <c r="T27" s="462"/>
      <c r="U27" s="462"/>
      <c r="V27" s="504"/>
      <c r="W27" s="556"/>
      <c r="X27" s="557"/>
      <c r="Y27" s="558"/>
      <c r="Z27" s="460" t="s">
        <v>184</v>
      </c>
      <c r="AA27" s="440"/>
      <c r="AB27" s="440"/>
      <c r="AC27" s="440"/>
      <c r="AD27" s="440"/>
      <c r="AE27" s="440"/>
      <c r="AF27" s="440"/>
      <c r="AG27" s="441"/>
      <c r="AH27" s="461">
        <v>14</v>
      </c>
      <c r="AI27" s="462"/>
      <c r="AJ27" s="462"/>
      <c r="AK27" s="462"/>
      <c r="AL27" s="504"/>
      <c r="AM27" s="461">
        <v>40516</v>
      </c>
      <c r="AN27" s="462"/>
      <c r="AO27" s="462"/>
      <c r="AP27" s="462"/>
      <c r="AQ27" s="462"/>
      <c r="AR27" s="504"/>
      <c r="AS27" s="461">
        <v>2894</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32">
        <v>137205</v>
      </c>
      <c r="BO27" s="533"/>
      <c r="BP27" s="533"/>
      <c r="BQ27" s="533"/>
      <c r="BR27" s="533"/>
      <c r="BS27" s="533"/>
      <c r="BT27" s="533"/>
      <c r="BU27" s="534"/>
      <c r="BV27" s="532">
        <v>137016</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2540</v>
      </c>
      <c r="R28" s="462"/>
      <c r="S28" s="462"/>
      <c r="T28" s="462"/>
      <c r="U28" s="462"/>
      <c r="V28" s="504"/>
      <c r="W28" s="556"/>
      <c r="X28" s="557"/>
      <c r="Y28" s="558"/>
      <c r="Z28" s="460" t="s">
        <v>187</v>
      </c>
      <c r="AA28" s="440"/>
      <c r="AB28" s="440"/>
      <c r="AC28" s="440"/>
      <c r="AD28" s="440"/>
      <c r="AE28" s="440"/>
      <c r="AF28" s="440"/>
      <c r="AG28" s="441"/>
      <c r="AH28" s="461" t="s">
        <v>138</v>
      </c>
      <c r="AI28" s="462"/>
      <c r="AJ28" s="462"/>
      <c r="AK28" s="462"/>
      <c r="AL28" s="504"/>
      <c r="AM28" s="461" t="s">
        <v>138</v>
      </c>
      <c r="AN28" s="462"/>
      <c r="AO28" s="462"/>
      <c r="AP28" s="462"/>
      <c r="AQ28" s="462"/>
      <c r="AR28" s="504"/>
      <c r="AS28" s="461" t="s">
        <v>130</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1577962</v>
      </c>
      <c r="BO28" s="374"/>
      <c r="BP28" s="374"/>
      <c r="BQ28" s="374"/>
      <c r="BR28" s="374"/>
      <c r="BS28" s="374"/>
      <c r="BT28" s="374"/>
      <c r="BU28" s="375"/>
      <c r="BV28" s="373">
        <v>932916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14</v>
      </c>
      <c r="M29" s="462"/>
      <c r="N29" s="462"/>
      <c r="O29" s="462"/>
      <c r="P29" s="504"/>
      <c r="Q29" s="461">
        <v>2340</v>
      </c>
      <c r="R29" s="462"/>
      <c r="S29" s="462"/>
      <c r="T29" s="462"/>
      <c r="U29" s="462"/>
      <c r="V29" s="504"/>
      <c r="W29" s="559"/>
      <c r="X29" s="560"/>
      <c r="Y29" s="561"/>
      <c r="Z29" s="460" t="s">
        <v>190</v>
      </c>
      <c r="AA29" s="440"/>
      <c r="AB29" s="440"/>
      <c r="AC29" s="440"/>
      <c r="AD29" s="440"/>
      <c r="AE29" s="440"/>
      <c r="AF29" s="440"/>
      <c r="AG29" s="441"/>
      <c r="AH29" s="461">
        <v>200</v>
      </c>
      <c r="AI29" s="462"/>
      <c r="AJ29" s="462"/>
      <c r="AK29" s="462"/>
      <c r="AL29" s="504"/>
      <c r="AM29" s="461">
        <v>596098</v>
      </c>
      <c r="AN29" s="462"/>
      <c r="AO29" s="462"/>
      <c r="AP29" s="462"/>
      <c r="AQ29" s="462"/>
      <c r="AR29" s="504"/>
      <c r="AS29" s="461">
        <v>2980</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250310</v>
      </c>
      <c r="BO29" s="411"/>
      <c r="BP29" s="411"/>
      <c r="BQ29" s="411"/>
      <c r="BR29" s="411"/>
      <c r="BS29" s="411"/>
      <c r="BT29" s="411"/>
      <c r="BU29" s="412"/>
      <c r="BV29" s="410">
        <v>150121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40">
        <v>97.1</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2631723</v>
      </c>
      <c r="BO30" s="533"/>
      <c r="BP30" s="533"/>
      <c r="BQ30" s="533"/>
      <c r="BR30" s="533"/>
      <c r="BS30" s="533"/>
      <c r="BT30" s="533"/>
      <c r="BU30" s="534"/>
      <c r="BV30" s="532">
        <v>2367342</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200</v>
      </c>
      <c r="X33" s="399"/>
      <c r="Y33" s="399"/>
      <c r="Z33" s="399"/>
      <c r="AA33" s="399"/>
      <c r="AB33" s="399"/>
      <c r="AC33" s="399"/>
      <c r="AD33" s="399"/>
      <c r="AE33" s="399"/>
      <c r="AF33" s="399"/>
      <c r="AG33" s="399"/>
      <c r="AH33" s="399"/>
      <c r="AI33" s="399"/>
      <c r="AJ33" s="399"/>
      <c r="AK33" s="399"/>
      <c r="AL33" s="203"/>
      <c r="AM33" s="434" t="s">
        <v>201</v>
      </c>
      <c r="AN33" s="434"/>
      <c r="AO33" s="399" t="s">
        <v>200</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201</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IF('各会計、関係団体の財政状況及び健全化判断比率'!B30="","",'各会計、関係団体の財政状況及び健全化判断比率'!B30)</f>
        <v>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南部水道企業団</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土地区画整理事業特別会計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島尻消防組合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沖縄県市町村自治会館組合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沖縄県介護保険広域連合（一般会計）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沖縄県介護保険広域連合（特別会計）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11</v>
      </c>
      <c r="BX39" s="600"/>
      <c r="BY39" s="601" t="str">
        <f>IF('各会計、関係団体の財政状況及び健全化判断比率'!B73="","",'各会計、関係団体の財政状況及び健全化判断比率'!B73)</f>
        <v>沖縄県後期高齢者医療広域連合（一般会計等）</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12</v>
      </c>
      <c r="BX40" s="600"/>
      <c r="BY40" s="601" t="str">
        <f>IF('各会計、関係団体の財政状況及び健全化判断比率'!B74="","",'各会計、関係団体の財政状況及び健全化判断比率'!B74)</f>
        <v>沖縄県後期高齢者医療広域連合（特別会計）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13</v>
      </c>
      <c r="BX41" s="600"/>
      <c r="BY41" s="601" t="str">
        <f>IF('各会計、関係団体の財政状況及び健全化判断比率'!B75="","",'各会計、関係団体の財政状況及び健全化判断比率'!B75)</f>
        <v>南部広域市町村圏事務組合（一般会計）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14</v>
      </c>
      <c r="BX42" s="600"/>
      <c r="BY42" s="601" t="str">
        <f>IF('各会計、関係団体の財政状況及び健全化判断比率'!B76="","",'各会計、関係団体の財政状況及び健全化判断比率'!B76)</f>
        <v>南部広域市町村圏事務組合（ふるさと市町村圏基金特別会計）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15</v>
      </c>
      <c r="BX43" s="600"/>
      <c r="BY43" s="601" t="str">
        <f>IF('各会計、関係団体の財政状況及び健全化判断比率'!B77="","",'各会計、関係団体の財政状況及び健全化判断比率'!B77)</f>
        <v>南部広域市町村圏事務組合（いなんせ斎苑特別会計）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603" t="s">
        <v>612</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x14ac:dyDescent="0.15"/>
    <row r="55" spans="5:113" x14ac:dyDescent="0.15"/>
    <row r="56" spans="5:113" x14ac:dyDescent="0.15"/>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79" t="s">
        <v>576</v>
      </c>
      <c r="D34" s="1179"/>
      <c r="E34" s="1180"/>
      <c r="F34" s="32">
        <v>7.2</v>
      </c>
      <c r="G34" s="33">
        <v>8.83</v>
      </c>
      <c r="H34" s="33">
        <v>8.33</v>
      </c>
      <c r="I34" s="33">
        <v>9.42</v>
      </c>
      <c r="J34" s="34">
        <v>10.86</v>
      </c>
      <c r="K34" s="22"/>
      <c r="L34" s="22"/>
      <c r="M34" s="22"/>
      <c r="N34" s="22"/>
      <c r="O34" s="22"/>
      <c r="P34" s="22"/>
    </row>
    <row r="35" spans="1:16" ht="39" customHeight="1" x14ac:dyDescent="0.15">
      <c r="A35" s="22"/>
      <c r="B35" s="35"/>
      <c r="C35" s="1173" t="s">
        <v>577</v>
      </c>
      <c r="D35" s="1174"/>
      <c r="E35" s="1175"/>
      <c r="F35" s="36" t="s">
        <v>578</v>
      </c>
      <c r="G35" s="37" t="s">
        <v>579</v>
      </c>
      <c r="H35" s="37" t="s">
        <v>580</v>
      </c>
      <c r="I35" s="37">
        <v>0.16</v>
      </c>
      <c r="J35" s="38">
        <v>0.67</v>
      </c>
      <c r="K35" s="22"/>
      <c r="L35" s="22"/>
      <c r="M35" s="22"/>
      <c r="N35" s="22"/>
      <c r="O35" s="22"/>
      <c r="P35" s="22"/>
    </row>
    <row r="36" spans="1:16" ht="39" customHeight="1" x14ac:dyDescent="0.15">
      <c r="A36" s="22"/>
      <c r="B36" s="35"/>
      <c r="C36" s="1173" t="s">
        <v>581</v>
      </c>
      <c r="D36" s="1174"/>
      <c r="E36" s="1175"/>
      <c r="F36" s="36">
        <v>0.06</v>
      </c>
      <c r="G36" s="37">
        <v>0.04</v>
      </c>
      <c r="H36" s="37">
        <v>0.06</v>
      </c>
      <c r="I36" s="37">
        <v>0.04</v>
      </c>
      <c r="J36" s="38">
        <v>0.03</v>
      </c>
      <c r="K36" s="22"/>
      <c r="L36" s="22"/>
      <c r="M36" s="22"/>
      <c r="N36" s="22"/>
      <c r="O36" s="22"/>
      <c r="P36" s="22"/>
    </row>
    <row r="37" spans="1:16" ht="39" customHeight="1" x14ac:dyDescent="0.15">
      <c r="A37" s="22"/>
      <c r="B37" s="35"/>
      <c r="C37" s="1173" t="s">
        <v>582</v>
      </c>
      <c r="D37" s="1174"/>
      <c r="E37" s="1175"/>
      <c r="F37" s="36">
        <v>7.0000000000000007E-2</v>
      </c>
      <c r="G37" s="37">
        <v>0.01</v>
      </c>
      <c r="H37" s="37">
        <v>0</v>
      </c>
      <c r="I37" s="37">
        <v>0.01</v>
      </c>
      <c r="J37" s="38">
        <v>0.01</v>
      </c>
      <c r="K37" s="22"/>
      <c r="L37" s="22"/>
      <c r="M37" s="22"/>
      <c r="N37" s="22"/>
      <c r="O37" s="22"/>
      <c r="P37" s="22"/>
    </row>
    <row r="38" spans="1:16" ht="39" customHeight="1" x14ac:dyDescent="0.15">
      <c r="A38" s="22"/>
      <c r="B38" s="35"/>
      <c r="C38" s="1173" t="s">
        <v>583</v>
      </c>
      <c r="D38" s="1174"/>
      <c r="E38" s="1175"/>
      <c r="F38" s="36">
        <v>0</v>
      </c>
      <c r="G38" s="37">
        <v>0</v>
      </c>
      <c r="H38" s="37">
        <v>0</v>
      </c>
      <c r="I38" s="37">
        <v>0</v>
      </c>
      <c r="J38" s="38">
        <v>0</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584</v>
      </c>
      <c r="D42" s="1174"/>
      <c r="E42" s="1175"/>
      <c r="F42" s="36" t="s">
        <v>528</v>
      </c>
      <c r="G42" s="37" t="s">
        <v>528</v>
      </c>
      <c r="H42" s="37" t="s">
        <v>528</v>
      </c>
      <c r="I42" s="37" t="s">
        <v>528</v>
      </c>
      <c r="J42" s="38" t="s">
        <v>528</v>
      </c>
      <c r="K42" s="22"/>
      <c r="L42" s="22"/>
      <c r="M42" s="22"/>
      <c r="N42" s="22"/>
      <c r="O42" s="22"/>
      <c r="P42" s="22"/>
    </row>
    <row r="43" spans="1:16" ht="39" customHeight="1" thickBot="1" x14ac:dyDescent="0.2">
      <c r="A43" s="22"/>
      <c r="B43" s="40"/>
      <c r="C43" s="1176" t="s">
        <v>585</v>
      </c>
      <c r="D43" s="1177"/>
      <c r="E43" s="1178"/>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NWaz7tp85ZLL0VmA8IXC4Z+S0G5gPqwvl5iNekACjnbV557ZIohsDr4RflVlP3AQf+FG2IBIf4NS4rBHIqnXg==" saltValue="sIilT6kccprWjykXP9+U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4"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1373</v>
      </c>
      <c r="L45" s="60">
        <v>1403</v>
      </c>
      <c r="M45" s="60">
        <v>1379</v>
      </c>
      <c r="N45" s="60">
        <v>1353</v>
      </c>
      <c r="O45" s="61">
        <v>1357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528</v>
      </c>
      <c r="L46" s="64" t="s">
        <v>528</v>
      </c>
      <c r="M46" s="64" t="s">
        <v>528</v>
      </c>
      <c r="N46" s="64" t="s">
        <v>528</v>
      </c>
      <c r="O46" s="65" t="s">
        <v>528</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528</v>
      </c>
      <c r="L47" s="64" t="s">
        <v>528</v>
      </c>
      <c r="M47" s="64" t="s">
        <v>528</v>
      </c>
      <c r="N47" s="64" t="s">
        <v>528</v>
      </c>
      <c r="O47" s="65" t="s">
        <v>528</v>
      </c>
      <c r="P47" s="48"/>
      <c r="Q47" s="48"/>
      <c r="R47" s="48"/>
      <c r="S47" s="48"/>
      <c r="T47" s="48"/>
      <c r="U47" s="48"/>
    </row>
    <row r="48" spans="1:21" ht="30.75" customHeight="1" x14ac:dyDescent="0.15">
      <c r="A48" s="48"/>
      <c r="B48" s="1183"/>
      <c r="C48" s="1184"/>
      <c r="D48" s="62"/>
      <c r="E48" s="1189" t="s">
        <v>15</v>
      </c>
      <c r="F48" s="1189"/>
      <c r="G48" s="1189"/>
      <c r="H48" s="1189"/>
      <c r="I48" s="1189"/>
      <c r="J48" s="1190"/>
      <c r="K48" s="63">
        <v>28</v>
      </c>
      <c r="L48" s="64">
        <v>26</v>
      </c>
      <c r="M48" s="64">
        <v>27</v>
      </c>
      <c r="N48" s="64">
        <v>27</v>
      </c>
      <c r="O48" s="65">
        <v>26</v>
      </c>
      <c r="P48" s="48"/>
      <c r="Q48" s="48"/>
      <c r="R48" s="48"/>
      <c r="S48" s="48"/>
      <c r="T48" s="48"/>
      <c r="U48" s="48"/>
    </row>
    <row r="49" spans="1:21" ht="30.75" customHeight="1" x14ac:dyDescent="0.15">
      <c r="A49" s="48"/>
      <c r="B49" s="1183"/>
      <c r="C49" s="1184"/>
      <c r="D49" s="62"/>
      <c r="E49" s="1189" t="s">
        <v>16</v>
      </c>
      <c r="F49" s="1189"/>
      <c r="G49" s="1189"/>
      <c r="H49" s="1189"/>
      <c r="I49" s="1189"/>
      <c r="J49" s="1190"/>
      <c r="K49" s="63">
        <v>80</v>
      </c>
      <c r="L49" s="64">
        <v>70</v>
      </c>
      <c r="M49" s="64">
        <v>74</v>
      </c>
      <c r="N49" s="64">
        <v>79</v>
      </c>
      <c r="O49" s="65">
        <v>81</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528</v>
      </c>
      <c r="L50" s="64" t="s">
        <v>528</v>
      </c>
      <c r="M50" s="64" t="s">
        <v>528</v>
      </c>
      <c r="N50" s="64" t="s">
        <v>528</v>
      </c>
      <c r="O50" s="65" t="s">
        <v>528</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t="s">
        <v>528</v>
      </c>
      <c r="O51" s="65" t="s">
        <v>528</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881</v>
      </c>
      <c r="L52" s="64">
        <v>925</v>
      </c>
      <c r="M52" s="64">
        <v>919</v>
      </c>
      <c r="N52" s="64">
        <v>912</v>
      </c>
      <c r="O52" s="65">
        <v>893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600</v>
      </c>
      <c r="L53" s="69">
        <v>574</v>
      </c>
      <c r="M53" s="69">
        <v>561</v>
      </c>
      <c r="N53" s="69">
        <v>547</v>
      </c>
      <c r="O53" s="70">
        <v>571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5ZUJtdAGyehymFQKwkt07D89NGztDulgV7R+K4QX3AMpfz92koYLBANQfc6FJ7sKljQNSfP3o0tUJNSxcoN3A==" saltValue="mVySy99ogSr1a/IYZRgJ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19"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07" t="s">
        <v>30</v>
      </c>
      <c r="C41" s="1208"/>
      <c r="D41" s="102"/>
      <c r="E41" s="1213" t="s">
        <v>31</v>
      </c>
      <c r="F41" s="1213"/>
      <c r="G41" s="1213"/>
      <c r="H41" s="1214"/>
      <c r="I41" s="358">
        <v>14815</v>
      </c>
      <c r="J41" s="359">
        <v>14438</v>
      </c>
      <c r="K41" s="359">
        <v>13980</v>
      </c>
      <c r="L41" s="359">
        <v>13558</v>
      </c>
      <c r="M41" s="360">
        <v>13377</v>
      </c>
    </row>
    <row r="42" spans="2:13" ht="27.75" customHeight="1" x14ac:dyDescent="0.15">
      <c r="B42" s="1209"/>
      <c r="C42" s="1210"/>
      <c r="D42" s="103"/>
      <c r="E42" s="1215" t="s">
        <v>32</v>
      </c>
      <c r="F42" s="1215"/>
      <c r="G42" s="1215"/>
      <c r="H42" s="1216"/>
      <c r="I42" s="361" t="s">
        <v>528</v>
      </c>
      <c r="J42" s="362" t="s">
        <v>528</v>
      </c>
      <c r="K42" s="362" t="s">
        <v>528</v>
      </c>
      <c r="L42" s="362" t="s">
        <v>528</v>
      </c>
      <c r="M42" s="363" t="s">
        <v>528</v>
      </c>
    </row>
    <row r="43" spans="2:13" ht="27.75" customHeight="1" x14ac:dyDescent="0.15">
      <c r="B43" s="1209"/>
      <c r="C43" s="1210"/>
      <c r="D43" s="103"/>
      <c r="E43" s="1215" t="s">
        <v>33</v>
      </c>
      <c r="F43" s="1215"/>
      <c r="G43" s="1215"/>
      <c r="H43" s="1216"/>
      <c r="I43" s="361">
        <v>395</v>
      </c>
      <c r="J43" s="362">
        <v>373</v>
      </c>
      <c r="K43" s="362">
        <v>353</v>
      </c>
      <c r="L43" s="362">
        <v>371</v>
      </c>
      <c r="M43" s="363">
        <v>309</v>
      </c>
    </row>
    <row r="44" spans="2:13" ht="27.75" customHeight="1" x14ac:dyDescent="0.15">
      <c r="B44" s="1209"/>
      <c r="C44" s="1210"/>
      <c r="D44" s="103"/>
      <c r="E44" s="1215" t="s">
        <v>34</v>
      </c>
      <c r="F44" s="1215"/>
      <c r="G44" s="1215"/>
      <c r="H44" s="1216"/>
      <c r="I44" s="361">
        <v>622</v>
      </c>
      <c r="J44" s="362">
        <v>669</v>
      </c>
      <c r="K44" s="362">
        <v>667</v>
      </c>
      <c r="L44" s="362">
        <v>635</v>
      </c>
      <c r="M44" s="363">
        <v>515</v>
      </c>
    </row>
    <row r="45" spans="2:13" ht="27.75" customHeight="1" x14ac:dyDescent="0.15">
      <c r="B45" s="1209"/>
      <c r="C45" s="1210"/>
      <c r="D45" s="103"/>
      <c r="E45" s="1215" t="s">
        <v>35</v>
      </c>
      <c r="F45" s="1215"/>
      <c r="G45" s="1215"/>
      <c r="H45" s="1216"/>
      <c r="I45" s="361">
        <v>441</v>
      </c>
      <c r="J45" s="362">
        <v>406</v>
      </c>
      <c r="K45" s="362">
        <v>393</v>
      </c>
      <c r="L45" s="362">
        <v>428</v>
      </c>
      <c r="M45" s="363">
        <v>286</v>
      </c>
    </row>
    <row r="46" spans="2:13" ht="27.75" customHeight="1" x14ac:dyDescent="0.15">
      <c r="B46" s="1209"/>
      <c r="C46" s="1210"/>
      <c r="D46" s="104"/>
      <c r="E46" s="1215" t="s">
        <v>36</v>
      </c>
      <c r="F46" s="1215"/>
      <c r="G46" s="1215"/>
      <c r="H46" s="1216"/>
      <c r="I46" s="361" t="s">
        <v>528</v>
      </c>
      <c r="J46" s="362" t="s">
        <v>528</v>
      </c>
      <c r="K46" s="362" t="s">
        <v>528</v>
      </c>
      <c r="L46" s="362" t="s">
        <v>528</v>
      </c>
      <c r="M46" s="363" t="s">
        <v>528</v>
      </c>
    </row>
    <row r="47" spans="2:13" ht="27.75" customHeight="1" x14ac:dyDescent="0.15">
      <c r="B47" s="1209"/>
      <c r="C47" s="1210"/>
      <c r="D47" s="105"/>
      <c r="E47" s="1217" t="s">
        <v>37</v>
      </c>
      <c r="F47" s="1218"/>
      <c r="G47" s="1218"/>
      <c r="H47" s="1219"/>
      <c r="I47" s="361" t="s">
        <v>528</v>
      </c>
      <c r="J47" s="362" t="s">
        <v>528</v>
      </c>
      <c r="K47" s="362" t="s">
        <v>528</v>
      </c>
      <c r="L47" s="362" t="s">
        <v>528</v>
      </c>
      <c r="M47" s="363" t="s">
        <v>528</v>
      </c>
    </row>
    <row r="48" spans="2:13" ht="27.75" customHeight="1" x14ac:dyDescent="0.15">
      <c r="B48" s="1209"/>
      <c r="C48" s="1210"/>
      <c r="D48" s="103"/>
      <c r="E48" s="1215" t="s">
        <v>38</v>
      </c>
      <c r="F48" s="1215"/>
      <c r="G48" s="1215"/>
      <c r="H48" s="1216"/>
      <c r="I48" s="361" t="s">
        <v>528</v>
      </c>
      <c r="J48" s="362" t="s">
        <v>528</v>
      </c>
      <c r="K48" s="362" t="s">
        <v>528</v>
      </c>
      <c r="L48" s="362" t="s">
        <v>528</v>
      </c>
      <c r="M48" s="363" t="s">
        <v>528</v>
      </c>
    </row>
    <row r="49" spans="2:13" ht="27.75" customHeight="1" x14ac:dyDescent="0.15">
      <c r="B49" s="1211"/>
      <c r="C49" s="1212"/>
      <c r="D49" s="103"/>
      <c r="E49" s="1215" t="s">
        <v>39</v>
      </c>
      <c r="F49" s="1215"/>
      <c r="G49" s="1215"/>
      <c r="H49" s="1216"/>
      <c r="I49" s="361" t="s">
        <v>528</v>
      </c>
      <c r="J49" s="362" t="s">
        <v>528</v>
      </c>
      <c r="K49" s="362" t="s">
        <v>528</v>
      </c>
      <c r="L49" s="362" t="s">
        <v>528</v>
      </c>
      <c r="M49" s="363" t="s">
        <v>528</v>
      </c>
    </row>
    <row r="50" spans="2:13" ht="27.75" customHeight="1" x14ac:dyDescent="0.15">
      <c r="B50" s="1220" t="s">
        <v>40</v>
      </c>
      <c r="C50" s="1221"/>
      <c r="D50" s="106"/>
      <c r="E50" s="1215" t="s">
        <v>41</v>
      </c>
      <c r="F50" s="1215"/>
      <c r="G50" s="1215"/>
      <c r="H50" s="1216"/>
      <c r="I50" s="361">
        <v>1903</v>
      </c>
      <c r="J50" s="362">
        <v>1902</v>
      </c>
      <c r="K50" s="362">
        <v>2142</v>
      </c>
      <c r="L50" s="362">
        <v>2624</v>
      </c>
      <c r="M50" s="363">
        <v>3526</v>
      </c>
    </row>
    <row r="51" spans="2:13" ht="27.75" customHeight="1" x14ac:dyDescent="0.15">
      <c r="B51" s="1209"/>
      <c r="C51" s="1210"/>
      <c r="D51" s="103"/>
      <c r="E51" s="1215" t="s">
        <v>42</v>
      </c>
      <c r="F51" s="1215"/>
      <c r="G51" s="1215"/>
      <c r="H51" s="1216"/>
      <c r="I51" s="361">
        <v>1</v>
      </c>
      <c r="J51" s="362">
        <v>1</v>
      </c>
      <c r="K51" s="362">
        <v>1</v>
      </c>
      <c r="L51" s="362">
        <v>0</v>
      </c>
      <c r="M51" s="363">
        <v>0</v>
      </c>
    </row>
    <row r="52" spans="2:13" ht="27.75" customHeight="1" x14ac:dyDescent="0.15">
      <c r="B52" s="1211"/>
      <c r="C52" s="1212"/>
      <c r="D52" s="103"/>
      <c r="E52" s="1215" t="s">
        <v>43</v>
      </c>
      <c r="F52" s="1215"/>
      <c r="G52" s="1215"/>
      <c r="H52" s="1216"/>
      <c r="I52" s="361">
        <v>10500</v>
      </c>
      <c r="J52" s="362">
        <v>10342</v>
      </c>
      <c r="K52" s="362">
        <v>9871</v>
      </c>
      <c r="L52" s="362">
        <v>9580</v>
      </c>
      <c r="M52" s="363">
        <v>9326</v>
      </c>
    </row>
    <row r="53" spans="2:13" ht="27.75" customHeight="1" thickBot="1" x14ac:dyDescent="0.2">
      <c r="B53" s="1222" t="s">
        <v>44</v>
      </c>
      <c r="C53" s="1223"/>
      <c r="D53" s="107"/>
      <c r="E53" s="1224" t="s">
        <v>45</v>
      </c>
      <c r="F53" s="1224"/>
      <c r="G53" s="1224"/>
      <c r="H53" s="1225"/>
      <c r="I53" s="364">
        <v>3869</v>
      </c>
      <c r="J53" s="365">
        <v>3641</v>
      </c>
      <c r="K53" s="365">
        <v>3380</v>
      </c>
      <c r="L53" s="365">
        <v>2788</v>
      </c>
      <c r="M53" s="366">
        <v>1636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Nz+OA+XjfZvtmErrTVU6A995PQ5n2LhzMrjkcp4SMchesmpH7n6uPI5swt1Yo/Ny11LfOoxASYOgACdypqfeQ==" saltValue="dyMR7IXAnoB1BKJNsdMq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8"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34" t="s">
        <v>48</v>
      </c>
      <c r="D55" s="1234"/>
      <c r="E55" s="1235"/>
      <c r="F55" s="119">
        <v>578</v>
      </c>
      <c r="G55" s="119">
        <v>933</v>
      </c>
      <c r="H55" s="120">
        <v>1578</v>
      </c>
    </row>
    <row r="56" spans="2:8" ht="52.5" customHeight="1" x14ac:dyDescent="0.15">
      <c r="B56" s="121"/>
      <c r="C56" s="1236" t="s">
        <v>49</v>
      </c>
      <c r="D56" s="1236"/>
      <c r="E56" s="1237"/>
      <c r="F56" s="122">
        <v>150</v>
      </c>
      <c r="G56" s="122">
        <v>150</v>
      </c>
      <c r="H56" s="123">
        <v>250</v>
      </c>
    </row>
    <row r="57" spans="2:8" ht="53.25" customHeight="1" x14ac:dyDescent="0.15">
      <c r="B57" s="121"/>
      <c r="C57" s="1238" t="s">
        <v>50</v>
      </c>
      <c r="D57" s="1238"/>
      <c r="E57" s="1239"/>
      <c r="F57" s="124">
        <v>1977</v>
      </c>
      <c r="G57" s="124">
        <v>2367</v>
      </c>
      <c r="H57" s="125">
        <v>2632</v>
      </c>
    </row>
    <row r="58" spans="2:8" ht="45.75" customHeight="1" x14ac:dyDescent="0.15">
      <c r="B58" s="126"/>
      <c r="C58" s="1226" t="s">
        <v>51</v>
      </c>
      <c r="D58" s="1227"/>
      <c r="E58" s="1228"/>
      <c r="F58" s="127"/>
      <c r="G58" s="127"/>
      <c r="H58" s="128"/>
    </row>
    <row r="59" spans="2:8" ht="45.75" customHeight="1" x14ac:dyDescent="0.15">
      <c r="B59" s="126"/>
      <c r="C59" s="1226" t="s">
        <v>52</v>
      </c>
      <c r="D59" s="1227"/>
      <c r="E59" s="1228"/>
      <c r="F59" s="127"/>
      <c r="G59" s="127"/>
      <c r="H59" s="128"/>
    </row>
    <row r="60" spans="2:8" ht="45.75" customHeight="1" x14ac:dyDescent="0.15">
      <c r="B60" s="126"/>
      <c r="C60" s="1226" t="s">
        <v>52</v>
      </c>
      <c r="D60" s="1227"/>
      <c r="E60" s="1228"/>
      <c r="F60" s="127"/>
      <c r="G60" s="127"/>
      <c r="H60" s="128"/>
    </row>
    <row r="61" spans="2:8" ht="45.75" customHeight="1" x14ac:dyDescent="0.15">
      <c r="B61" s="126"/>
      <c r="C61" s="1226" t="s">
        <v>52</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2705</v>
      </c>
      <c r="G63" s="133">
        <v>3450</v>
      </c>
      <c r="H63" s="134">
        <v>4460</v>
      </c>
    </row>
    <row r="64" spans="2:8" x14ac:dyDescent="0.15"/>
  </sheetData>
  <sheetProtection algorithmName="SHA-512" hashValue="vrLybgprCa05zMo7/NQ+tsZ+soUWNdi9B0kqu3aXz+9smxpzUHdl5TXyqy8q8a56W59L+QwLDHzmwJjDMyyBwQ==" saltValue="9R0JhxWQvzBxIPa9hUwL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567</v>
      </c>
      <c r="G2" s="148"/>
      <c r="H2" s="149"/>
    </row>
    <row r="3" spans="1:8" x14ac:dyDescent="0.15">
      <c r="A3" s="145" t="s">
        <v>560</v>
      </c>
      <c r="B3" s="150"/>
      <c r="C3" s="151"/>
      <c r="D3" s="152">
        <v>56307</v>
      </c>
      <c r="E3" s="153"/>
      <c r="F3" s="154">
        <v>52191</v>
      </c>
      <c r="G3" s="155"/>
      <c r="H3" s="156"/>
    </row>
    <row r="4" spans="1:8" x14ac:dyDescent="0.15">
      <c r="A4" s="157"/>
      <c r="B4" s="158"/>
      <c r="C4" s="159"/>
      <c r="D4" s="160">
        <v>4212</v>
      </c>
      <c r="E4" s="161"/>
      <c r="F4" s="162">
        <v>24843</v>
      </c>
      <c r="G4" s="163"/>
      <c r="H4" s="164"/>
    </row>
    <row r="5" spans="1:8" x14ac:dyDescent="0.15">
      <c r="A5" s="145" t="s">
        <v>562</v>
      </c>
      <c r="B5" s="150"/>
      <c r="C5" s="151"/>
      <c r="D5" s="152">
        <v>35327</v>
      </c>
      <c r="E5" s="153"/>
      <c r="F5" s="154">
        <v>47387</v>
      </c>
      <c r="G5" s="155"/>
      <c r="H5" s="156"/>
    </row>
    <row r="6" spans="1:8" x14ac:dyDescent="0.15">
      <c r="A6" s="157"/>
      <c r="B6" s="158"/>
      <c r="C6" s="159"/>
      <c r="D6" s="160">
        <v>10562</v>
      </c>
      <c r="E6" s="161"/>
      <c r="F6" s="162">
        <v>24928</v>
      </c>
      <c r="G6" s="163"/>
      <c r="H6" s="164"/>
    </row>
    <row r="7" spans="1:8" x14ac:dyDescent="0.15">
      <c r="A7" s="145" t="s">
        <v>563</v>
      </c>
      <c r="B7" s="150"/>
      <c r="C7" s="151"/>
      <c r="D7" s="152">
        <v>39947</v>
      </c>
      <c r="E7" s="153"/>
      <c r="F7" s="154">
        <v>51264</v>
      </c>
      <c r="G7" s="155"/>
      <c r="H7" s="156"/>
    </row>
    <row r="8" spans="1:8" x14ac:dyDescent="0.15">
      <c r="A8" s="157"/>
      <c r="B8" s="158"/>
      <c r="C8" s="159"/>
      <c r="D8" s="160">
        <v>8719</v>
      </c>
      <c r="E8" s="161"/>
      <c r="F8" s="162">
        <v>26040</v>
      </c>
      <c r="G8" s="163"/>
      <c r="H8" s="164"/>
    </row>
    <row r="9" spans="1:8" x14ac:dyDescent="0.15">
      <c r="A9" s="145" t="s">
        <v>564</v>
      </c>
      <c r="B9" s="150"/>
      <c r="C9" s="151"/>
      <c r="D9" s="152">
        <v>37332</v>
      </c>
      <c r="E9" s="153"/>
      <c r="F9" s="154">
        <v>52068</v>
      </c>
      <c r="G9" s="155"/>
      <c r="H9" s="156"/>
    </row>
    <row r="10" spans="1:8" x14ac:dyDescent="0.15">
      <c r="A10" s="157"/>
      <c r="B10" s="158"/>
      <c r="C10" s="159"/>
      <c r="D10" s="160">
        <v>1941</v>
      </c>
      <c r="E10" s="161"/>
      <c r="F10" s="162">
        <v>26936</v>
      </c>
      <c r="G10" s="163"/>
      <c r="H10" s="164"/>
    </row>
    <row r="11" spans="1:8" x14ac:dyDescent="0.15">
      <c r="A11" s="145" t="s">
        <v>565</v>
      </c>
      <c r="B11" s="150"/>
      <c r="C11" s="151"/>
      <c r="D11" s="152">
        <v>46273</v>
      </c>
      <c r="E11" s="153"/>
      <c r="F11" s="154">
        <v>47161</v>
      </c>
      <c r="G11" s="155"/>
      <c r="H11" s="156"/>
    </row>
    <row r="12" spans="1:8" x14ac:dyDescent="0.15">
      <c r="A12" s="157"/>
      <c r="B12" s="158"/>
      <c r="C12" s="165"/>
      <c r="D12" s="160">
        <v>1703</v>
      </c>
      <c r="E12" s="161"/>
      <c r="F12" s="162">
        <v>24595</v>
      </c>
      <c r="G12" s="163"/>
      <c r="H12" s="164"/>
    </row>
    <row r="13" spans="1:8" x14ac:dyDescent="0.15">
      <c r="A13" s="145"/>
      <c r="B13" s="150"/>
      <c r="C13" s="166"/>
      <c r="D13" s="167">
        <v>43037</v>
      </c>
      <c r="E13" s="168"/>
      <c r="F13" s="169">
        <v>50014</v>
      </c>
      <c r="G13" s="170"/>
      <c r="H13" s="156"/>
    </row>
    <row r="14" spans="1:8" x14ac:dyDescent="0.15">
      <c r="A14" s="157"/>
      <c r="B14" s="158"/>
      <c r="C14" s="159"/>
      <c r="D14" s="160">
        <v>5427</v>
      </c>
      <c r="E14" s="161"/>
      <c r="F14" s="162">
        <v>25468</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7.28</v>
      </c>
      <c r="C19" s="171">
        <f>ROUND(VALUE(SUBSTITUTE(実質収支比率等に係る経年分析!G$48,"▲","-")),2)</f>
        <v>8.85</v>
      </c>
      <c r="D19" s="171">
        <f>ROUND(VALUE(SUBSTITUTE(実質収支比率等に係る経年分析!H$48,"▲","-")),2)</f>
        <v>8.35</v>
      </c>
      <c r="E19" s="171">
        <f>ROUND(VALUE(SUBSTITUTE(実質収支比率等に係る経年分析!I$48,"▲","-")),2)</f>
        <v>9.44</v>
      </c>
      <c r="F19" s="171">
        <f>ROUND(VALUE(SUBSTITUTE(実質収支比率等に係る経年分析!J$48,"▲","-")),2)</f>
        <v>10.87</v>
      </c>
    </row>
    <row r="20" spans="1:11" x14ac:dyDescent="0.15">
      <c r="A20" s="171" t="s">
        <v>57</v>
      </c>
      <c r="B20" s="171">
        <f>ROUND(VALUE(SUBSTITUTE(実質収支比率等に係る経年分析!F$47,"▲","-")),2)</f>
        <v>4.9000000000000004</v>
      </c>
      <c r="C20" s="171">
        <f>ROUND(VALUE(SUBSTITUTE(実質収支比率等に係る経年分析!G$47,"▲","-")),2)</f>
        <v>6.04</v>
      </c>
      <c r="D20" s="171">
        <f>ROUND(VALUE(SUBSTITUTE(実質収支比率等に係る経年分析!H$47,"▲","-")),2)</f>
        <v>8.3800000000000008</v>
      </c>
      <c r="E20" s="171">
        <f>ROUND(VALUE(SUBSTITUTE(実質収支比率等に係る経年分析!I$47,"▲","-")),2)</f>
        <v>13</v>
      </c>
      <c r="F20" s="171">
        <f>ROUND(VALUE(SUBSTITUTE(実質収支比率等に係る経年分析!J$47,"▲","-")),2)</f>
        <v>20.38</v>
      </c>
    </row>
    <row r="21" spans="1:11" x14ac:dyDescent="0.15">
      <c r="A21" s="171" t="s">
        <v>58</v>
      </c>
      <c r="B21" s="171">
        <f>IF(ISNUMBER(VALUE(SUBSTITUTE(実質収支比率等に係る経年分析!F$49,"▲","-"))),ROUND(VALUE(SUBSTITUTE(実質収支比率等に係る経年分析!F$49,"▲","-")),2),NA())</f>
        <v>-0.94</v>
      </c>
      <c r="C21" s="171">
        <f>IF(ISNUMBER(VALUE(SUBSTITUTE(実質収支比率等に係る経年分析!G$49,"▲","-"))),ROUND(VALUE(SUBSTITUTE(実質収支比率等に係る経年分析!G$49,"▲","-")),2),NA())</f>
        <v>2.85</v>
      </c>
      <c r="D21" s="171">
        <f>IF(ISNUMBER(VALUE(SUBSTITUTE(実質収支比率等に係る経年分析!H$49,"▲","-"))),ROUND(VALUE(SUBSTITUTE(実質収支比率等に係る経年分析!H$49,"▲","-")),2),NA())</f>
        <v>1.99</v>
      </c>
      <c r="E21" s="171">
        <f>IF(ISNUMBER(VALUE(SUBSTITUTE(実質収支比率等に係る経年分析!I$49,"▲","-"))),ROUND(VALUE(SUBSTITUTE(実質収支比率等に係る経年分析!I$49,"▲","-")),2),NA())</f>
        <v>6.37</v>
      </c>
      <c r="F21" s="171">
        <f>IF(ISNUMBER(VALUE(SUBSTITUTE(実質収支比率等に係る経年分析!J$49,"▲","-"))),ROUND(VALUE(SUBSTITUTE(実質収支比率等に係る経年分析!J$49,"▲","-")),2),NA())</f>
        <v>10.45</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土地区画整理事業特別会計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15">
      <c r="A34" s="172" t="str">
        <f>IF(連結実質赤字比率に係る赤字・黒字の構成分析!C$36="",NA(),連結実質赤字比率に係る赤字・黒字の構成分析!C$36)</f>
        <v>集落排水事業特別会計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0.03</v>
      </c>
    </row>
    <row r="35" spans="1:16" x14ac:dyDescent="0.15">
      <c r="A35" s="172" t="str">
        <f>IF(連結実質赤字比率に係る赤字・黒字の構成分析!C$35="",NA(),連結実質赤字比率に係る赤字・黒字の構成分析!C$35)</f>
        <v>国民健康保険特別会計</v>
      </c>
      <c r="B35" s="172">
        <f>IF(ROUND(VALUE(SUBSTITUTE(連結実質赤字比率に係る赤字・黒字の構成分析!F$35,"▲", "-")), 2) &lt; 0, ABS(ROUND(VALUE(SUBSTITUTE(連結実質赤字比率に係る赤字・黒字の構成分析!F$35,"▲", "-")), 2)), NA())</f>
        <v>4.04</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2.54</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1.3</v>
      </c>
      <c r="G35" s="172" t="e">
        <f>IF(ROUND(VALUE(SUBSTITUTE(連結実質赤字比率に係る赤字・黒字の構成分析!H$35,"▲", "-")), 2) &gt;= 0, ABS(ROUND(VALUE(SUBSTITUTE(連結実質赤字比率に係る赤字・黒字の構成分析!H$35,"▲", "-")), 2)), NA())</f>
        <v>#N/A</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0.67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10.86</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881</v>
      </c>
      <c r="E42" s="173"/>
      <c r="F42" s="173"/>
      <c r="G42" s="173">
        <f>'実質公債費比率（分子）の構造'!L$52</f>
        <v>925</v>
      </c>
      <c r="H42" s="173"/>
      <c r="I42" s="173"/>
      <c r="J42" s="173">
        <f>'実質公債費比率（分子）の構造'!M$52</f>
        <v>919</v>
      </c>
      <c r="K42" s="173"/>
      <c r="L42" s="173"/>
      <c r="M42" s="173">
        <f>'実質公債費比率（分子）の構造'!N$52</f>
        <v>912</v>
      </c>
      <c r="N42" s="173"/>
      <c r="O42" s="173"/>
      <c r="P42" s="173">
        <f>'実質公債費比率（分子）の構造'!O$52</f>
        <v>893</v>
      </c>
    </row>
    <row r="43" spans="1:16" x14ac:dyDescent="0.15">
      <c r="A43" s="173" t="s">
        <v>66</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80</v>
      </c>
      <c r="C45" s="173"/>
      <c r="D45" s="173"/>
      <c r="E45" s="173">
        <f>'実質公債費比率（分子）の構造'!L$49</f>
        <v>70</v>
      </c>
      <c r="F45" s="173"/>
      <c r="G45" s="173"/>
      <c r="H45" s="173">
        <f>'実質公債費比率（分子）の構造'!M$49</f>
        <v>74</v>
      </c>
      <c r="I45" s="173"/>
      <c r="J45" s="173"/>
      <c r="K45" s="173">
        <f>'実質公債費比率（分子）の構造'!N$49</f>
        <v>79</v>
      </c>
      <c r="L45" s="173"/>
      <c r="M45" s="173"/>
      <c r="N45" s="173">
        <f>'実質公債費比率（分子）の構造'!O$49</f>
        <v>81</v>
      </c>
      <c r="O45" s="173"/>
      <c r="P45" s="173"/>
    </row>
    <row r="46" spans="1:16" x14ac:dyDescent="0.15">
      <c r="A46" s="173" t="s">
        <v>69</v>
      </c>
      <c r="B46" s="173">
        <f>'実質公債費比率（分子）の構造'!K$48</f>
        <v>28</v>
      </c>
      <c r="C46" s="173"/>
      <c r="D46" s="173"/>
      <c r="E46" s="173">
        <f>'実質公債費比率（分子）の構造'!L$48</f>
        <v>26</v>
      </c>
      <c r="F46" s="173"/>
      <c r="G46" s="173"/>
      <c r="H46" s="173">
        <f>'実質公債費比率（分子）の構造'!M$48</f>
        <v>27</v>
      </c>
      <c r="I46" s="173"/>
      <c r="J46" s="173"/>
      <c r="K46" s="173">
        <f>'実質公債費比率（分子）の構造'!N$48</f>
        <v>27</v>
      </c>
      <c r="L46" s="173"/>
      <c r="M46" s="173"/>
      <c r="N46" s="173">
        <f>'実質公債費比率（分子）の構造'!O$48</f>
        <v>26</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1373</v>
      </c>
      <c r="C49" s="173"/>
      <c r="D49" s="173"/>
      <c r="E49" s="173">
        <f>'実質公債費比率（分子）の構造'!L$45</f>
        <v>1403</v>
      </c>
      <c r="F49" s="173"/>
      <c r="G49" s="173"/>
      <c r="H49" s="173">
        <f>'実質公債費比率（分子）の構造'!M$45</f>
        <v>1379</v>
      </c>
      <c r="I49" s="173"/>
      <c r="J49" s="173"/>
      <c r="K49" s="173">
        <f>'実質公債費比率（分子）の構造'!N$45</f>
        <v>1353</v>
      </c>
      <c r="L49" s="173"/>
      <c r="M49" s="173"/>
      <c r="N49" s="173">
        <f>'実質公債費比率（分子）の構造'!O$45</f>
        <v>1357</v>
      </c>
      <c r="O49" s="173"/>
      <c r="P49" s="173"/>
    </row>
    <row r="50" spans="1:16" x14ac:dyDescent="0.15">
      <c r="A50" s="173" t="s">
        <v>73</v>
      </c>
      <c r="B50" s="173" t="e">
        <f>NA()</f>
        <v>#N/A</v>
      </c>
      <c r="C50" s="173">
        <f>IF(ISNUMBER('実質公債費比率（分子）の構造'!K$53),'実質公債費比率（分子）の構造'!K$53,NA())</f>
        <v>600</v>
      </c>
      <c r="D50" s="173" t="e">
        <f>NA()</f>
        <v>#N/A</v>
      </c>
      <c r="E50" s="173" t="e">
        <f>NA()</f>
        <v>#N/A</v>
      </c>
      <c r="F50" s="173">
        <f>IF(ISNUMBER('実質公債費比率（分子）の構造'!L$53),'実質公債費比率（分子）の構造'!L$53,NA())</f>
        <v>574</v>
      </c>
      <c r="G50" s="173" t="e">
        <f>NA()</f>
        <v>#N/A</v>
      </c>
      <c r="H50" s="173" t="e">
        <f>NA()</f>
        <v>#N/A</v>
      </c>
      <c r="I50" s="173">
        <f>IF(ISNUMBER('実質公債費比率（分子）の構造'!M$53),'実質公債費比率（分子）の構造'!M$53,NA())</f>
        <v>561</v>
      </c>
      <c r="J50" s="173" t="e">
        <f>NA()</f>
        <v>#N/A</v>
      </c>
      <c r="K50" s="173" t="e">
        <f>NA()</f>
        <v>#N/A</v>
      </c>
      <c r="L50" s="173">
        <f>IF(ISNUMBER('実質公債費比率（分子）の構造'!N$53),'実質公債費比率（分子）の構造'!N$53,NA())</f>
        <v>547</v>
      </c>
      <c r="M50" s="173" t="e">
        <f>NA()</f>
        <v>#N/A</v>
      </c>
      <c r="N50" s="173" t="e">
        <f>NA()</f>
        <v>#N/A</v>
      </c>
      <c r="O50" s="173">
        <f>IF(ISNUMBER('実質公債費比率（分子）の構造'!O$53),'実質公債費比率（分子）の構造'!O$53,NA())</f>
        <v>571</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10500</v>
      </c>
      <c r="E56" s="172"/>
      <c r="F56" s="172"/>
      <c r="G56" s="172">
        <f>'将来負担比率（分子）の構造'!J$52</f>
        <v>10342</v>
      </c>
      <c r="H56" s="172"/>
      <c r="I56" s="172"/>
      <c r="J56" s="172">
        <f>'将来負担比率（分子）の構造'!K$52</f>
        <v>9871</v>
      </c>
      <c r="K56" s="172"/>
      <c r="L56" s="172"/>
      <c r="M56" s="172">
        <f>'将来負担比率（分子）の構造'!L$52</f>
        <v>9580</v>
      </c>
      <c r="N56" s="172"/>
      <c r="O56" s="172"/>
      <c r="P56" s="172">
        <f>'将来負担比率（分子）の構造'!M$52</f>
        <v>9326</v>
      </c>
    </row>
    <row r="57" spans="1:16" x14ac:dyDescent="0.15">
      <c r="A57" s="172" t="s">
        <v>42</v>
      </c>
      <c r="B57" s="172"/>
      <c r="C57" s="172"/>
      <c r="D57" s="172">
        <f>'将来負担比率（分子）の構造'!I$51</f>
        <v>1</v>
      </c>
      <c r="E57" s="172"/>
      <c r="F57" s="172"/>
      <c r="G57" s="172">
        <f>'将来負担比率（分子）の構造'!J$51</f>
        <v>1</v>
      </c>
      <c r="H57" s="172"/>
      <c r="I57" s="172"/>
      <c r="J57" s="172">
        <f>'将来負担比率（分子）の構造'!K$51</f>
        <v>1</v>
      </c>
      <c r="K57" s="172"/>
      <c r="L57" s="172"/>
      <c r="M57" s="172">
        <f>'将来負担比率（分子）の構造'!L$51</f>
        <v>0</v>
      </c>
      <c r="N57" s="172"/>
      <c r="O57" s="172"/>
      <c r="P57" s="172">
        <f>'将来負担比率（分子）の構造'!M$51</f>
        <v>0</v>
      </c>
    </row>
    <row r="58" spans="1:16" x14ac:dyDescent="0.15">
      <c r="A58" s="172" t="s">
        <v>41</v>
      </c>
      <c r="B58" s="172"/>
      <c r="C58" s="172"/>
      <c r="D58" s="172">
        <f>'将来負担比率（分子）の構造'!I$50</f>
        <v>1903</v>
      </c>
      <c r="E58" s="172"/>
      <c r="F58" s="172"/>
      <c r="G58" s="172">
        <f>'将来負担比率（分子）の構造'!J$50</f>
        <v>1902</v>
      </c>
      <c r="H58" s="172"/>
      <c r="I58" s="172"/>
      <c r="J58" s="172">
        <f>'将来負担比率（分子）の構造'!K$50</f>
        <v>2142</v>
      </c>
      <c r="K58" s="172"/>
      <c r="L58" s="172"/>
      <c r="M58" s="172">
        <f>'将来負担比率（分子）の構造'!L$50</f>
        <v>2624</v>
      </c>
      <c r="N58" s="172"/>
      <c r="O58" s="172"/>
      <c r="P58" s="172">
        <f>'将来負担比率（分子）の構造'!M$50</f>
        <v>3526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441</v>
      </c>
      <c r="C62" s="172"/>
      <c r="D62" s="172"/>
      <c r="E62" s="172">
        <f>'将来負担比率（分子）の構造'!J$45</f>
        <v>406</v>
      </c>
      <c r="F62" s="172"/>
      <c r="G62" s="172"/>
      <c r="H62" s="172">
        <f>'将来負担比率（分子）の構造'!K$45</f>
        <v>393</v>
      </c>
      <c r="I62" s="172"/>
      <c r="J62" s="172"/>
      <c r="K62" s="172">
        <f>'将来負担比率（分子）の構造'!L$45</f>
        <v>428</v>
      </c>
      <c r="L62" s="172"/>
      <c r="M62" s="172"/>
      <c r="N62" s="172">
        <f>'将来負担比率（分子）の構造'!M$45</f>
        <v>286</v>
      </c>
      <c r="O62" s="172"/>
      <c r="P62" s="172"/>
    </row>
    <row r="63" spans="1:16" x14ac:dyDescent="0.15">
      <c r="A63" s="172" t="s">
        <v>34</v>
      </c>
      <c r="B63" s="172">
        <f>'将来負担比率（分子）の構造'!I$44</f>
        <v>622</v>
      </c>
      <c r="C63" s="172"/>
      <c r="D63" s="172"/>
      <c r="E63" s="172">
        <f>'将来負担比率（分子）の構造'!J$44</f>
        <v>669</v>
      </c>
      <c r="F63" s="172"/>
      <c r="G63" s="172"/>
      <c r="H63" s="172">
        <f>'将来負担比率（分子）の構造'!K$44</f>
        <v>667</v>
      </c>
      <c r="I63" s="172"/>
      <c r="J63" s="172"/>
      <c r="K63" s="172">
        <f>'将来負担比率（分子）の構造'!L$44</f>
        <v>635</v>
      </c>
      <c r="L63" s="172"/>
      <c r="M63" s="172"/>
      <c r="N63" s="172">
        <f>'将来負担比率（分子）の構造'!M$44</f>
        <v>515</v>
      </c>
      <c r="O63" s="172"/>
      <c r="P63" s="172"/>
    </row>
    <row r="64" spans="1:16" x14ac:dyDescent="0.15">
      <c r="A64" s="172" t="s">
        <v>33</v>
      </c>
      <c r="B64" s="172">
        <f>'将来負担比率（分子）の構造'!I$43</f>
        <v>395</v>
      </c>
      <c r="C64" s="172"/>
      <c r="D64" s="172"/>
      <c r="E64" s="172">
        <f>'将来負担比率（分子）の構造'!J$43</f>
        <v>373</v>
      </c>
      <c r="F64" s="172"/>
      <c r="G64" s="172"/>
      <c r="H64" s="172">
        <f>'将来負担比率（分子）の構造'!K$43</f>
        <v>353</v>
      </c>
      <c r="I64" s="172"/>
      <c r="J64" s="172"/>
      <c r="K64" s="172">
        <f>'将来負担比率（分子）の構造'!L$43</f>
        <v>371</v>
      </c>
      <c r="L64" s="172"/>
      <c r="M64" s="172"/>
      <c r="N64" s="172">
        <f>'将来負担比率（分子）の構造'!M$43</f>
        <v>309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14815</v>
      </c>
      <c r="C66" s="172"/>
      <c r="D66" s="172"/>
      <c r="E66" s="172">
        <f>'将来負担比率（分子）の構造'!J$41</f>
        <v>14438</v>
      </c>
      <c r="F66" s="172"/>
      <c r="G66" s="172"/>
      <c r="H66" s="172">
        <f>'将来負担比率（分子）の構造'!K$41</f>
        <v>13980</v>
      </c>
      <c r="I66" s="172"/>
      <c r="J66" s="172"/>
      <c r="K66" s="172">
        <f>'将来負担比率（分子）の構造'!L$41</f>
        <v>13558</v>
      </c>
      <c r="L66" s="172"/>
      <c r="M66" s="172"/>
      <c r="N66" s="172">
        <f>'将来負担比率（分子）の構造'!M$41</f>
        <v>13377</v>
      </c>
      <c r="O66" s="172"/>
      <c r="P66" s="172"/>
    </row>
    <row r="67" spans="1:16" x14ac:dyDescent="0.15">
      <c r="A67" s="172" t="s">
        <v>77</v>
      </c>
      <c r="B67" s="172" t="e">
        <f>NA()</f>
        <v>#N/A</v>
      </c>
      <c r="C67" s="172">
        <f>IF(ISNUMBER('将来負担比率（分子）の構造'!I$53), IF('将来負担比率（分子）の構造'!I$53 &lt; 0, 0, '将来負担比率（分子）の構造'!I$53), NA())</f>
        <v>3869</v>
      </c>
      <c r="D67" s="172" t="e">
        <f>NA()</f>
        <v>#N/A</v>
      </c>
      <c r="E67" s="172" t="e">
        <f>NA()</f>
        <v>#N/A</v>
      </c>
      <c r="F67" s="172">
        <f>IF(ISNUMBER('将来負担比率（分子）の構造'!J$53), IF('将来負担比率（分子）の構造'!J$53 &lt; 0, 0, '将来負担比率（分子）の構造'!J$53), NA())</f>
        <v>3641</v>
      </c>
      <c r="G67" s="172" t="e">
        <f>NA()</f>
        <v>#N/A</v>
      </c>
      <c r="H67" s="172" t="e">
        <f>NA()</f>
        <v>#N/A</v>
      </c>
      <c r="I67" s="172">
        <f>IF(ISNUMBER('将来負担比率（分子）の構造'!K$53), IF('将来負担比率（分子）の構造'!K$53 &lt; 0, 0, '将来負担比率（分子）の構造'!K$53), NA())</f>
        <v>3380</v>
      </c>
      <c r="J67" s="172" t="e">
        <f>NA()</f>
        <v>#N/A</v>
      </c>
      <c r="K67" s="172" t="e">
        <f>NA()</f>
        <v>#N/A</v>
      </c>
      <c r="L67" s="172">
        <f>IF(ISNUMBER('将来負担比率（分子）の構造'!L$53), IF('将来負担比率（分子）の構造'!L$53 &lt; 0, 0, '将来負担比率（分子）の構造'!L$53), NA())</f>
        <v>2788</v>
      </c>
      <c r="M67" s="172" t="e">
        <f>NA()</f>
        <v>#N/A</v>
      </c>
      <c r="N67" s="172" t="e">
        <f>NA()</f>
        <v>#N/A</v>
      </c>
      <c r="O67" s="172">
        <f>IF(ISNUMBER('将来負担比率（分子）の構造'!M$53), IF('将来負担比率（分子）の構造'!M$53 &lt; 0, 0, '将来負担比率（分子）の構造'!M$53), NA())</f>
        <v>1636</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578</v>
      </c>
      <c r="C72" s="176">
        <f>基金残高に係る経年分析!G55</f>
        <v>933</v>
      </c>
      <c r="D72" s="176">
        <f>基金残高に係る経年分析!H55</f>
        <v>1578</v>
      </c>
    </row>
    <row r="73" spans="1:16" x14ac:dyDescent="0.15">
      <c r="A73" s="175" t="s">
        <v>80</v>
      </c>
      <c r="B73" s="176">
        <f>基金残高に係る経年分析!F56</f>
        <v>150</v>
      </c>
      <c r="C73" s="176">
        <f>基金残高に係る経年分析!G56</f>
        <v>150</v>
      </c>
      <c r="D73" s="176">
        <f>基金残高に係る経年分析!H56</f>
        <v>250</v>
      </c>
    </row>
    <row r="74" spans="1:16" x14ac:dyDescent="0.15">
      <c r="A74" s="175" t="s">
        <v>81</v>
      </c>
      <c r="B74" s="176">
        <f>基金残高に係る経年分析!F57</f>
        <v>1977</v>
      </c>
      <c r="C74" s="176">
        <f>基金残高に係る経年分析!G57</f>
        <v>2367</v>
      </c>
      <c r="D74" s="176">
        <f>基金残高に係る経年分析!H57</f>
        <v>2632</v>
      </c>
    </row>
  </sheetData>
  <sheetProtection algorithmName="SHA-512" hashValue="9Iv1INqaquwe9JL8MSuWZLT2Uz127A/ynZI8JvbElQCH2n3z03J5PjEXaS7er10P8+ksDXxYGzyp2sK4B6/P+g==" saltValue="9LIsiaxoTA6Q/czTKExK3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22" sqref="AD22:AK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228</v>
      </c>
      <c r="C5" s="616"/>
      <c r="D5" s="616"/>
      <c r="E5" s="616"/>
      <c r="F5" s="616"/>
      <c r="G5" s="616"/>
      <c r="H5" s="616"/>
      <c r="I5" s="616"/>
      <c r="J5" s="616"/>
      <c r="K5" s="616"/>
      <c r="L5" s="616"/>
      <c r="M5" s="616"/>
      <c r="N5" s="616"/>
      <c r="O5" s="616"/>
      <c r="P5" s="616"/>
      <c r="Q5" s="617"/>
      <c r="R5" s="618">
        <v>2785637</v>
      </c>
      <c r="S5" s="619"/>
      <c r="T5" s="619"/>
      <c r="U5" s="619"/>
      <c r="V5" s="619"/>
      <c r="W5" s="619"/>
      <c r="X5" s="619"/>
      <c r="Y5" s="620"/>
      <c r="Z5" s="621">
        <v>15.5</v>
      </c>
      <c r="AA5" s="621"/>
      <c r="AB5" s="621"/>
      <c r="AC5" s="621"/>
      <c r="AD5" s="622">
        <v>2785637</v>
      </c>
      <c r="AE5" s="622"/>
      <c r="AF5" s="622"/>
      <c r="AG5" s="622"/>
      <c r="AH5" s="622"/>
      <c r="AI5" s="622"/>
      <c r="AJ5" s="622"/>
      <c r="AK5" s="622"/>
      <c r="AL5" s="623">
        <v>36.9</v>
      </c>
      <c r="AM5" s="624"/>
      <c r="AN5" s="624"/>
      <c r="AO5" s="625"/>
      <c r="AP5" s="615" t="s">
        <v>229</v>
      </c>
      <c r="AQ5" s="616"/>
      <c r="AR5" s="616"/>
      <c r="AS5" s="616"/>
      <c r="AT5" s="616"/>
      <c r="AU5" s="616"/>
      <c r="AV5" s="616"/>
      <c r="AW5" s="616"/>
      <c r="AX5" s="616"/>
      <c r="AY5" s="616"/>
      <c r="AZ5" s="616"/>
      <c r="BA5" s="616"/>
      <c r="BB5" s="616"/>
      <c r="BC5" s="616"/>
      <c r="BD5" s="616"/>
      <c r="BE5" s="616"/>
      <c r="BF5" s="617"/>
      <c r="BG5" s="629">
        <v>2785637</v>
      </c>
      <c r="BH5" s="630"/>
      <c r="BI5" s="630"/>
      <c r="BJ5" s="630"/>
      <c r="BK5" s="630"/>
      <c r="BL5" s="630"/>
      <c r="BM5" s="630"/>
      <c r="BN5" s="631"/>
      <c r="BO5" s="632">
        <v>100</v>
      </c>
      <c r="BP5" s="632"/>
      <c r="BQ5" s="632"/>
      <c r="BR5" s="632"/>
      <c r="BS5" s="633" t="s">
        <v>230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222</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x14ac:dyDescent="0.15">
      <c r="B6" s="626" t="s">
        <v>234</v>
      </c>
      <c r="C6" s="627"/>
      <c r="D6" s="627"/>
      <c r="E6" s="627"/>
      <c r="F6" s="627"/>
      <c r="G6" s="627"/>
      <c r="H6" s="627"/>
      <c r="I6" s="627"/>
      <c r="J6" s="627"/>
      <c r="K6" s="627"/>
      <c r="L6" s="627"/>
      <c r="M6" s="627"/>
      <c r="N6" s="627"/>
      <c r="O6" s="627"/>
      <c r="P6" s="627"/>
      <c r="Q6" s="628"/>
      <c r="R6" s="629">
        <v>91954</v>
      </c>
      <c r="S6" s="630"/>
      <c r="T6" s="630"/>
      <c r="U6" s="630"/>
      <c r="V6" s="630"/>
      <c r="W6" s="630"/>
      <c r="X6" s="630"/>
      <c r="Y6" s="631"/>
      <c r="Z6" s="632">
        <v>0.5</v>
      </c>
      <c r="AA6" s="632"/>
      <c r="AB6" s="632"/>
      <c r="AC6" s="632"/>
      <c r="AD6" s="633">
        <v>91954</v>
      </c>
      <c r="AE6" s="633"/>
      <c r="AF6" s="633"/>
      <c r="AG6" s="633"/>
      <c r="AH6" s="633"/>
      <c r="AI6" s="633"/>
      <c r="AJ6" s="633"/>
      <c r="AK6" s="633"/>
      <c r="AL6" s="634">
        <v>1.2</v>
      </c>
      <c r="AM6" s="635"/>
      <c r="AN6" s="635"/>
      <c r="AO6" s="636"/>
      <c r="AP6" s="626" t="s">
        <v>235</v>
      </c>
      <c r="AQ6" s="627"/>
      <c r="AR6" s="627"/>
      <c r="AS6" s="627"/>
      <c r="AT6" s="627"/>
      <c r="AU6" s="627"/>
      <c r="AV6" s="627"/>
      <c r="AW6" s="627"/>
      <c r="AX6" s="627"/>
      <c r="AY6" s="627"/>
      <c r="AZ6" s="627"/>
      <c r="BA6" s="627"/>
      <c r="BB6" s="627"/>
      <c r="BC6" s="627"/>
      <c r="BD6" s="627"/>
      <c r="BE6" s="627"/>
      <c r="BF6" s="628"/>
      <c r="BG6" s="629">
        <v>2785637</v>
      </c>
      <c r="BH6" s="630"/>
      <c r="BI6" s="630"/>
      <c r="BJ6" s="630"/>
      <c r="BK6" s="630"/>
      <c r="BL6" s="630"/>
      <c r="BM6" s="630"/>
      <c r="BN6" s="631"/>
      <c r="BO6" s="632">
        <v>100</v>
      </c>
      <c r="BP6" s="632"/>
      <c r="BQ6" s="632"/>
      <c r="BR6" s="632"/>
      <c r="BS6" s="633" t="s">
        <v>230</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104101</v>
      </c>
      <c r="CS6" s="630"/>
      <c r="CT6" s="630"/>
      <c r="CU6" s="630"/>
      <c r="CV6" s="630"/>
      <c r="CW6" s="630"/>
      <c r="CX6" s="630"/>
      <c r="CY6" s="631"/>
      <c r="CZ6" s="623">
        <v>0.6</v>
      </c>
      <c r="DA6" s="624"/>
      <c r="DB6" s="624"/>
      <c r="DC6" s="643"/>
      <c r="DD6" s="638" t="s">
        <v>237</v>
      </c>
      <c r="DE6" s="630"/>
      <c r="DF6" s="630"/>
      <c r="DG6" s="630"/>
      <c r="DH6" s="630"/>
      <c r="DI6" s="630"/>
      <c r="DJ6" s="630"/>
      <c r="DK6" s="630"/>
      <c r="DL6" s="630"/>
      <c r="DM6" s="630"/>
      <c r="DN6" s="630"/>
      <c r="DO6" s="630"/>
      <c r="DP6" s="631"/>
      <c r="DQ6" s="638">
        <v>104101</v>
      </c>
      <c r="DR6" s="630"/>
      <c r="DS6" s="630"/>
      <c r="DT6" s="630"/>
      <c r="DU6" s="630"/>
      <c r="DV6" s="630"/>
      <c r="DW6" s="630"/>
      <c r="DX6" s="630"/>
      <c r="DY6" s="630"/>
      <c r="DZ6" s="630"/>
      <c r="EA6" s="630"/>
      <c r="EB6" s="630"/>
      <c r="EC6" s="639"/>
    </row>
    <row r="7" spans="2:143" ht="11.25" customHeight="1" x14ac:dyDescent="0.15">
      <c r="B7" s="626" t="s">
        <v>238</v>
      </c>
      <c r="C7" s="627"/>
      <c r="D7" s="627"/>
      <c r="E7" s="627"/>
      <c r="F7" s="627"/>
      <c r="G7" s="627"/>
      <c r="H7" s="627"/>
      <c r="I7" s="627"/>
      <c r="J7" s="627"/>
      <c r="K7" s="627"/>
      <c r="L7" s="627"/>
      <c r="M7" s="627"/>
      <c r="N7" s="627"/>
      <c r="O7" s="627"/>
      <c r="P7" s="627"/>
      <c r="Q7" s="628"/>
      <c r="R7" s="629">
        <v>1068</v>
      </c>
      <c r="S7" s="630"/>
      <c r="T7" s="630"/>
      <c r="U7" s="630"/>
      <c r="V7" s="630"/>
      <c r="W7" s="630"/>
      <c r="X7" s="630"/>
      <c r="Y7" s="631"/>
      <c r="Z7" s="632">
        <v>0</v>
      </c>
      <c r="AA7" s="632"/>
      <c r="AB7" s="632"/>
      <c r="AC7" s="632"/>
      <c r="AD7" s="633">
        <v>1068</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1196773</v>
      </c>
      <c r="BH7" s="630"/>
      <c r="BI7" s="630"/>
      <c r="BJ7" s="630"/>
      <c r="BK7" s="630"/>
      <c r="BL7" s="630"/>
      <c r="BM7" s="630"/>
      <c r="BN7" s="631"/>
      <c r="BO7" s="632">
        <v>43</v>
      </c>
      <c r="BP7" s="632"/>
      <c r="BQ7" s="632"/>
      <c r="BR7" s="632"/>
      <c r="BS7" s="633" t="s">
        <v>230</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2965091</v>
      </c>
      <c r="CS7" s="630"/>
      <c r="CT7" s="630"/>
      <c r="CU7" s="630"/>
      <c r="CV7" s="630"/>
      <c r="CW7" s="630"/>
      <c r="CX7" s="630"/>
      <c r="CY7" s="631"/>
      <c r="CZ7" s="632">
        <v>17.3</v>
      </c>
      <c r="DA7" s="632"/>
      <c r="DB7" s="632"/>
      <c r="DC7" s="632"/>
      <c r="DD7" s="638">
        <v>5116</v>
      </c>
      <c r="DE7" s="630"/>
      <c r="DF7" s="630"/>
      <c r="DG7" s="630"/>
      <c r="DH7" s="630"/>
      <c r="DI7" s="630"/>
      <c r="DJ7" s="630"/>
      <c r="DK7" s="630"/>
      <c r="DL7" s="630"/>
      <c r="DM7" s="630"/>
      <c r="DN7" s="630"/>
      <c r="DO7" s="630"/>
      <c r="DP7" s="631"/>
      <c r="DQ7" s="638">
        <v>2853489</v>
      </c>
      <c r="DR7" s="630"/>
      <c r="DS7" s="630"/>
      <c r="DT7" s="630"/>
      <c r="DU7" s="630"/>
      <c r="DV7" s="630"/>
      <c r="DW7" s="630"/>
      <c r="DX7" s="630"/>
      <c r="DY7" s="630"/>
      <c r="DZ7" s="630"/>
      <c r="EA7" s="630"/>
      <c r="EB7" s="630"/>
      <c r="EC7" s="639"/>
    </row>
    <row r="8" spans="2:143" ht="11.25" customHeight="1" x14ac:dyDescent="0.15">
      <c r="B8" s="626" t="s">
        <v>241</v>
      </c>
      <c r="C8" s="627"/>
      <c r="D8" s="627"/>
      <c r="E8" s="627"/>
      <c r="F8" s="627"/>
      <c r="G8" s="627"/>
      <c r="H8" s="627"/>
      <c r="I8" s="627"/>
      <c r="J8" s="627"/>
      <c r="K8" s="627"/>
      <c r="L8" s="627"/>
      <c r="M8" s="627"/>
      <c r="N8" s="627"/>
      <c r="O8" s="627"/>
      <c r="P8" s="627"/>
      <c r="Q8" s="628"/>
      <c r="R8" s="629">
        <v>6292</v>
      </c>
      <c r="S8" s="630"/>
      <c r="T8" s="630"/>
      <c r="U8" s="630"/>
      <c r="V8" s="630"/>
      <c r="W8" s="630"/>
      <c r="X8" s="630"/>
      <c r="Y8" s="631"/>
      <c r="Z8" s="632">
        <v>0</v>
      </c>
      <c r="AA8" s="632"/>
      <c r="AB8" s="632"/>
      <c r="AC8" s="632"/>
      <c r="AD8" s="633">
        <v>6292</v>
      </c>
      <c r="AE8" s="633"/>
      <c r="AF8" s="633"/>
      <c r="AG8" s="633"/>
      <c r="AH8" s="633"/>
      <c r="AI8" s="633"/>
      <c r="AJ8" s="633"/>
      <c r="AK8" s="633"/>
      <c r="AL8" s="634">
        <v>0.1</v>
      </c>
      <c r="AM8" s="635"/>
      <c r="AN8" s="635"/>
      <c r="AO8" s="636"/>
      <c r="AP8" s="626" t="s">
        <v>242</v>
      </c>
      <c r="AQ8" s="627"/>
      <c r="AR8" s="627"/>
      <c r="AS8" s="627"/>
      <c r="AT8" s="627"/>
      <c r="AU8" s="627"/>
      <c r="AV8" s="627"/>
      <c r="AW8" s="627"/>
      <c r="AX8" s="627"/>
      <c r="AY8" s="627"/>
      <c r="AZ8" s="627"/>
      <c r="BA8" s="627"/>
      <c r="BB8" s="627"/>
      <c r="BC8" s="627"/>
      <c r="BD8" s="627"/>
      <c r="BE8" s="627"/>
      <c r="BF8" s="628"/>
      <c r="BG8" s="629">
        <v>52374</v>
      </c>
      <c r="BH8" s="630"/>
      <c r="BI8" s="630"/>
      <c r="BJ8" s="630"/>
      <c r="BK8" s="630"/>
      <c r="BL8" s="630"/>
      <c r="BM8" s="630"/>
      <c r="BN8" s="631"/>
      <c r="BO8" s="632">
        <v>1.9</v>
      </c>
      <c r="BP8" s="632"/>
      <c r="BQ8" s="632"/>
      <c r="BR8" s="632"/>
      <c r="BS8" s="633" t="s">
        <v>230</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7442699</v>
      </c>
      <c r="CS8" s="630"/>
      <c r="CT8" s="630"/>
      <c r="CU8" s="630"/>
      <c r="CV8" s="630"/>
      <c r="CW8" s="630"/>
      <c r="CX8" s="630"/>
      <c r="CY8" s="631"/>
      <c r="CZ8" s="632">
        <v>43.5</v>
      </c>
      <c r="DA8" s="632"/>
      <c r="DB8" s="632"/>
      <c r="DC8" s="632"/>
      <c r="DD8" s="638" t="s">
        <v>237</v>
      </c>
      <c r="DE8" s="630"/>
      <c r="DF8" s="630"/>
      <c r="DG8" s="630"/>
      <c r="DH8" s="630"/>
      <c r="DI8" s="630"/>
      <c r="DJ8" s="630"/>
      <c r="DK8" s="630"/>
      <c r="DL8" s="630"/>
      <c r="DM8" s="630"/>
      <c r="DN8" s="630"/>
      <c r="DO8" s="630"/>
      <c r="DP8" s="631"/>
      <c r="DQ8" s="638">
        <v>2403272</v>
      </c>
      <c r="DR8" s="630"/>
      <c r="DS8" s="630"/>
      <c r="DT8" s="630"/>
      <c r="DU8" s="630"/>
      <c r="DV8" s="630"/>
      <c r="DW8" s="630"/>
      <c r="DX8" s="630"/>
      <c r="DY8" s="630"/>
      <c r="DZ8" s="630"/>
      <c r="EA8" s="630"/>
      <c r="EB8" s="630"/>
      <c r="EC8" s="639"/>
    </row>
    <row r="9" spans="2:143" ht="11.25" customHeight="1" x14ac:dyDescent="0.15">
      <c r="B9" s="626" t="s">
        <v>244</v>
      </c>
      <c r="C9" s="627"/>
      <c r="D9" s="627"/>
      <c r="E9" s="627"/>
      <c r="F9" s="627"/>
      <c r="G9" s="627"/>
      <c r="H9" s="627"/>
      <c r="I9" s="627"/>
      <c r="J9" s="627"/>
      <c r="K9" s="627"/>
      <c r="L9" s="627"/>
      <c r="M9" s="627"/>
      <c r="N9" s="627"/>
      <c r="O9" s="627"/>
      <c r="P9" s="627"/>
      <c r="Q9" s="628"/>
      <c r="R9" s="629">
        <v>7617</v>
      </c>
      <c r="S9" s="630"/>
      <c r="T9" s="630"/>
      <c r="U9" s="630"/>
      <c r="V9" s="630"/>
      <c r="W9" s="630"/>
      <c r="X9" s="630"/>
      <c r="Y9" s="631"/>
      <c r="Z9" s="632">
        <v>0</v>
      </c>
      <c r="AA9" s="632"/>
      <c r="AB9" s="632"/>
      <c r="AC9" s="632"/>
      <c r="AD9" s="633">
        <v>7617</v>
      </c>
      <c r="AE9" s="633"/>
      <c r="AF9" s="633"/>
      <c r="AG9" s="633"/>
      <c r="AH9" s="633"/>
      <c r="AI9" s="633"/>
      <c r="AJ9" s="633"/>
      <c r="AK9" s="633"/>
      <c r="AL9" s="634">
        <v>0.1</v>
      </c>
      <c r="AM9" s="635"/>
      <c r="AN9" s="635"/>
      <c r="AO9" s="636"/>
      <c r="AP9" s="626" t="s">
        <v>245</v>
      </c>
      <c r="AQ9" s="627"/>
      <c r="AR9" s="627"/>
      <c r="AS9" s="627"/>
      <c r="AT9" s="627"/>
      <c r="AU9" s="627"/>
      <c r="AV9" s="627"/>
      <c r="AW9" s="627"/>
      <c r="AX9" s="627"/>
      <c r="AY9" s="627"/>
      <c r="AZ9" s="627"/>
      <c r="BA9" s="627"/>
      <c r="BB9" s="627"/>
      <c r="BC9" s="627"/>
      <c r="BD9" s="627"/>
      <c r="BE9" s="627"/>
      <c r="BF9" s="628"/>
      <c r="BG9" s="629">
        <v>1050241</v>
      </c>
      <c r="BH9" s="630"/>
      <c r="BI9" s="630"/>
      <c r="BJ9" s="630"/>
      <c r="BK9" s="630"/>
      <c r="BL9" s="630"/>
      <c r="BM9" s="630"/>
      <c r="BN9" s="631"/>
      <c r="BO9" s="632">
        <v>37.700000000000003</v>
      </c>
      <c r="BP9" s="632"/>
      <c r="BQ9" s="632"/>
      <c r="BR9" s="632"/>
      <c r="BS9" s="633" t="s">
        <v>237</v>
      </c>
      <c r="BT9" s="633"/>
      <c r="BU9" s="633"/>
      <c r="BV9" s="633"/>
      <c r="BW9" s="633"/>
      <c r="BX9" s="633"/>
      <c r="BY9" s="633"/>
      <c r="BZ9" s="633"/>
      <c r="CA9" s="633"/>
      <c r="CB9" s="637"/>
      <c r="CD9" s="644" t="s">
        <v>246</v>
      </c>
      <c r="CE9" s="645"/>
      <c r="CF9" s="645"/>
      <c r="CG9" s="645"/>
      <c r="CH9" s="645"/>
      <c r="CI9" s="645"/>
      <c r="CJ9" s="645"/>
      <c r="CK9" s="645"/>
      <c r="CL9" s="645"/>
      <c r="CM9" s="645"/>
      <c r="CN9" s="645"/>
      <c r="CO9" s="645"/>
      <c r="CP9" s="645"/>
      <c r="CQ9" s="646"/>
      <c r="CR9" s="629">
        <v>1016721</v>
      </c>
      <c r="CS9" s="630"/>
      <c r="CT9" s="630"/>
      <c r="CU9" s="630"/>
      <c r="CV9" s="630"/>
      <c r="CW9" s="630"/>
      <c r="CX9" s="630"/>
      <c r="CY9" s="631"/>
      <c r="CZ9" s="632">
        <v>5.9</v>
      </c>
      <c r="DA9" s="632"/>
      <c r="DB9" s="632"/>
      <c r="DC9" s="632"/>
      <c r="DD9" s="638">
        <v>3735</v>
      </c>
      <c r="DE9" s="630"/>
      <c r="DF9" s="630"/>
      <c r="DG9" s="630"/>
      <c r="DH9" s="630"/>
      <c r="DI9" s="630"/>
      <c r="DJ9" s="630"/>
      <c r="DK9" s="630"/>
      <c r="DL9" s="630"/>
      <c r="DM9" s="630"/>
      <c r="DN9" s="630"/>
      <c r="DO9" s="630"/>
      <c r="DP9" s="631"/>
      <c r="DQ9" s="638">
        <v>716555</v>
      </c>
      <c r="DR9" s="630"/>
      <c r="DS9" s="630"/>
      <c r="DT9" s="630"/>
      <c r="DU9" s="630"/>
      <c r="DV9" s="630"/>
      <c r="DW9" s="630"/>
      <c r="DX9" s="630"/>
      <c r="DY9" s="630"/>
      <c r="DZ9" s="630"/>
      <c r="EA9" s="630"/>
      <c r="EB9" s="630"/>
      <c r="EC9" s="639"/>
    </row>
    <row r="10" spans="2:143" ht="11.25" customHeight="1" x14ac:dyDescent="0.15">
      <c r="B10" s="626" t="s">
        <v>247</v>
      </c>
      <c r="C10" s="627"/>
      <c r="D10" s="627"/>
      <c r="E10" s="627"/>
      <c r="F10" s="627"/>
      <c r="G10" s="627"/>
      <c r="H10" s="627"/>
      <c r="I10" s="627"/>
      <c r="J10" s="627"/>
      <c r="K10" s="627"/>
      <c r="L10" s="627"/>
      <c r="M10" s="627"/>
      <c r="N10" s="627"/>
      <c r="O10" s="627"/>
      <c r="P10" s="627"/>
      <c r="Q10" s="628"/>
      <c r="R10" s="629" t="s">
        <v>230</v>
      </c>
      <c r="S10" s="630"/>
      <c r="T10" s="630"/>
      <c r="U10" s="630"/>
      <c r="V10" s="630"/>
      <c r="W10" s="630"/>
      <c r="X10" s="630"/>
      <c r="Y10" s="631"/>
      <c r="Z10" s="632" t="s">
        <v>130</v>
      </c>
      <c r="AA10" s="632"/>
      <c r="AB10" s="632"/>
      <c r="AC10" s="632"/>
      <c r="AD10" s="633" t="s">
        <v>230</v>
      </c>
      <c r="AE10" s="633"/>
      <c r="AF10" s="633"/>
      <c r="AG10" s="633"/>
      <c r="AH10" s="633"/>
      <c r="AI10" s="633"/>
      <c r="AJ10" s="633"/>
      <c r="AK10" s="633"/>
      <c r="AL10" s="634" t="s">
        <v>237</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51861</v>
      </c>
      <c r="BH10" s="630"/>
      <c r="BI10" s="630"/>
      <c r="BJ10" s="630"/>
      <c r="BK10" s="630"/>
      <c r="BL10" s="630"/>
      <c r="BM10" s="630"/>
      <c r="BN10" s="631"/>
      <c r="BO10" s="632">
        <v>1.9</v>
      </c>
      <c r="BP10" s="632"/>
      <c r="BQ10" s="632"/>
      <c r="BR10" s="632"/>
      <c r="BS10" s="633" t="s">
        <v>230</v>
      </c>
      <c r="BT10" s="633"/>
      <c r="BU10" s="633"/>
      <c r="BV10" s="633"/>
      <c r="BW10" s="633"/>
      <c r="BX10" s="633"/>
      <c r="BY10" s="633"/>
      <c r="BZ10" s="633"/>
      <c r="CA10" s="633"/>
      <c r="CB10" s="637"/>
      <c r="CD10" s="644" t="s">
        <v>249</v>
      </c>
      <c r="CE10" s="645"/>
      <c r="CF10" s="645"/>
      <c r="CG10" s="645"/>
      <c r="CH10" s="645"/>
      <c r="CI10" s="645"/>
      <c r="CJ10" s="645"/>
      <c r="CK10" s="645"/>
      <c r="CL10" s="645"/>
      <c r="CM10" s="645"/>
      <c r="CN10" s="645"/>
      <c r="CO10" s="645"/>
      <c r="CP10" s="645"/>
      <c r="CQ10" s="646"/>
      <c r="CR10" s="629" t="s">
        <v>130</v>
      </c>
      <c r="CS10" s="630"/>
      <c r="CT10" s="630"/>
      <c r="CU10" s="630"/>
      <c r="CV10" s="630"/>
      <c r="CW10" s="630"/>
      <c r="CX10" s="630"/>
      <c r="CY10" s="631"/>
      <c r="CZ10" s="632" t="s">
        <v>237</v>
      </c>
      <c r="DA10" s="632"/>
      <c r="DB10" s="632"/>
      <c r="DC10" s="632"/>
      <c r="DD10" s="638" t="s">
        <v>230</v>
      </c>
      <c r="DE10" s="630"/>
      <c r="DF10" s="630"/>
      <c r="DG10" s="630"/>
      <c r="DH10" s="630"/>
      <c r="DI10" s="630"/>
      <c r="DJ10" s="630"/>
      <c r="DK10" s="630"/>
      <c r="DL10" s="630"/>
      <c r="DM10" s="630"/>
      <c r="DN10" s="630"/>
      <c r="DO10" s="630"/>
      <c r="DP10" s="631"/>
      <c r="DQ10" s="638" t="s">
        <v>237</v>
      </c>
      <c r="DR10" s="630"/>
      <c r="DS10" s="630"/>
      <c r="DT10" s="630"/>
      <c r="DU10" s="630"/>
      <c r="DV10" s="630"/>
      <c r="DW10" s="630"/>
      <c r="DX10" s="630"/>
      <c r="DY10" s="630"/>
      <c r="DZ10" s="630"/>
      <c r="EA10" s="630"/>
      <c r="EB10" s="630"/>
      <c r="EC10" s="639"/>
    </row>
    <row r="11" spans="2:143" ht="11.25" customHeight="1" x14ac:dyDescent="0.15">
      <c r="B11" s="626" t="s">
        <v>250</v>
      </c>
      <c r="C11" s="627"/>
      <c r="D11" s="627"/>
      <c r="E11" s="627"/>
      <c r="F11" s="627"/>
      <c r="G11" s="627"/>
      <c r="H11" s="627"/>
      <c r="I11" s="627"/>
      <c r="J11" s="627"/>
      <c r="K11" s="627"/>
      <c r="L11" s="627"/>
      <c r="M11" s="627"/>
      <c r="N11" s="627"/>
      <c r="O11" s="627"/>
      <c r="P11" s="627"/>
      <c r="Q11" s="628"/>
      <c r="R11" s="629">
        <v>596905</v>
      </c>
      <c r="S11" s="630"/>
      <c r="T11" s="630"/>
      <c r="U11" s="630"/>
      <c r="V11" s="630"/>
      <c r="W11" s="630"/>
      <c r="X11" s="630"/>
      <c r="Y11" s="631"/>
      <c r="Z11" s="634">
        <v>3.3</v>
      </c>
      <c r="AA11" s="635"/>
      <c r="AB11" s="635"/>
      <c r="AC11" s="647"/>
      <c r="AD11" s="638">
        <v>596905</v>
      </c>
      <c r="AE11" s="630"/>
      <c r="AF11" s="630"/>
      <c r="AG11" s="630"/>
      <c r="AH11" s="630"/>
      <c r="AI11" s="630"/>
      <c r="AJ11" s="630"/>
      <c r="AK11" s="631"/>
      <c r="AL11" s="634">
        <v>7.9</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42297</v>
      </c>
      <c r="BH11" s="630"/>
      <c r="BI11" s="630"/>
      <c r="BJ11" s="630"/>
      <c r="BK11" s="630"/>
      <c r="BL11" s="630"/>
      <c r="BM11" s="630"/>
      <c r="BN11" s="631"/>
      <c r="BO11" s="632">
        <v>1.5</v>
      </c>
      <c r="BP11" s="632"/>
      <c r="BQ11" s="632"/>
      <c r="BR11" s="632"/>
      <c r="BS11" s="633" t="s">
        <v>230</v>
      </c>
      <c r="BT11" s="633"/>
      <c r="BU11" s="633"/>
      <c r="BV11" s="633"/>
      <c r="BW11" s="633"/>
      <c r="BX11" s="633"/>
      <c r="BY11" s="633"/>
      <c r="BZ11" s="633"/>
      <c r="CA11" s="633"/>
      <c r="CB11" s="637"/>
      <c r="CD11" s="644" t="s">
        <v>252</v>
      </c>
      <c r="CE11" s="645"/>
      <c r="CF11" s="645"/>
      <c r="CG11" s="645"/>
      <c r="CH11" s="645"/>
      <c r="CI11" s="645"/>
      <c r="CJ11" s="645"/>
      <c r="CK11" s="645"/>
      <c r="CL11" s="645"/>
      <c r="CM11" s="645"/>
      <c r="CN11" s="645"/>
      <c r="CO11" s="645"/>
      <c r="CP11" s="645"/>
      <c r="CQ11" s="646"/>
      <c r="CR11" s="629">
        <v>574223</v>
      </c>
      <c r="CS11" s="630"/>
      <c r="CT11" s="630"/>
      <c r="CU11" s="630"/>
      <c r="CV11" s="630"/>
      <c r="CW11" s="630"/>
      <c r="CX11" s="630"/>
      <c r="CY11" s="631"/>
      <c r="CZ11" s="632">
        <v>3.4</v>
      </c>
      <c r="DA11" s="632"/>
      <c r="DB11" s="632"/>
      <c r="DC11" s="632"/>
      <c r="DD11" s="638">
        <v>143440</v>
      </c>
      <c r="DE11" s="630"/>
      <c r="DF11" s="630"/>
      <c r="DG11" s="630"/>
      <c r="DH11" s="630"/>
      <c r="DI11" s="630"/>
      <c r="DJ11" s="630"/>
      <c r="DK11" s="630"/>
      <c r="DL11" s="630"/>
      <c r="DM11" s="630"/>
      <c r="DN11" s="630"/>
      <c r="DO11" s="630"/>
      <c r="DP11" s="631"/>
      <c r="DQ11" s="638">
        <v>244594</v>
      </c>
      <c r="DR11" s="630"/>
      <c r="DS11" s="630"/>
      <c r="DT11" s="630"/>
      <c r="DU11" s="630"/>
      <c r="DV11" s="630"/>
      <c r="DW11" s="630"/>
      <c r="DX11" s="630"/>
      <c r="DY11" s="630"/>
      <c r="DZ11" s="630"/>
      <c r="EA11" s="630"/>
      <c r="EB11" s="630"/>
      <c r="EC11" s="639"/>
    </row>
    <row r="12" spans="2:143" ht="11.25" customHeight="1" x14ac:dyDescent="0.15">
      <c r="B12" s="626" t="s">
        <v>253</v>
      </c>
      <c r="C12" s="627"/>
      <c r="D12" s="627"/>
      <c r="E12" s="627"/>
      <c r="F12" s="627"/>
      <c r="G12" s="627"/>
      <c r="H12" s="627"/>
      <c r="I12" s="627"/>
      <c r="J12" s="627"/>
      <c r="K12" s="627"/>
      <c r="L12" s="627"/>
      <c r="M12" s="627"/>
      <c r="N12" s="627"/>
      <c r="O12" s="627"/>
      <c r="P12" s="627"/>
      <c r="Q12" s="628"/>
      <c r="R12" s="629">
        <v>68860</v>
      </c>
      <c r="S12" s="630"/>
      <c r="T12" s="630"/>
      <c r="U12" s="630"/>
      <c r="V12" s="630"/>
      <c r="W12" s="630"/>
      <c r="X12" s="630"/>
      <c r="Y12" s="631"/>
      <c r="Z12" s="632">
        <v>0.4</v>
      </c>
      <c r="AA12" s="632"/>
      <c r="AB12" s="632"/>
      <c r="AC12" s="632"/>
      <c r="AD12" s="633">
        <v>68860</v>
      </c>
      <c r="AE12" s="633"/>
      <c r="AF12" s="633"/>
      <c r="AG12" s="633"/>
      <c r="AH12" s="633"/>
      <c r="AI12" s="633"/>
      <c r="AJ12" s="633"/>
      <c r="AK12" s="633"/>
      <c r="AL12" s="634">
        <v>0.9</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1343021</v>
      </c>
      <c r="BH12" s="630"/>
      <c r="BI12" s="630"/>
      <c r="BJ12" s="630"/>
      <c r="BK12" s="630"/>
      <c r="BL12" s="630"/>
      <c r="BM12" s="630"/>
      <c r="BN12" s="631"/>
      <c r="BO12" s="632">
        <v>48.2</v>
      </c>
      <c r="BP12" s="632"/>
      <c r="BQ12" s="632"/>
      <c r="BR12" s="632"/>
      <c r="BS12" s="633" t="s">
        <v>230</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135683</v>
      </c>
      <c r="CS12" s="630"/>
      <c r="CT12" s="630"/>
      <c r="CU12" s="630"/>
      <c r="CV12" s="630"/>
      <c r="CW12" s="630"/>
      <c r="CX12" s="630"/>
      <c r="CY12" s="631"/>
      <c r="CZ12" s="632">
        <v>0.8</v>
      </c>
      <c r="DA12" s="632"/>
      <c r="DB12" s="632"/>
      <c r="DC12" s="632"/>
      <c r="DD12" s="638" t="s">
        <v>230</v>
      </c>
      <c r="DE12" s="630"/>
      <c r="DF12" s="630"/>
      <c r="DG12" s="630"/>
      <c r="DH12" s="630"/>
      <c r="DI12" s="630"/>
      <c r="DJ12" s="630"/>
      <c r="DK12" s="630"/>
      <c r="DL12" s="630"/>
      <c r="DM12" s="630"/>
      <c r="DN12" s="630"/>
      <c r="DO12" s="630"/>
      <c r="DP12" s="631"/>
      <c r="DQ12" s="638">
        <v>123867</v>
      </c>
      <c r="DR12" s="630"/>
      <c r="DS12" s="630"/>
      <c r="DT12" s="630"/>
      <c r="DU12" s="630"/>
      <c r="DV12" s="630"/>
      <c r="DW12" s="630"/>
      <c r="DX12" s="630"/>
      <c r="DY12" s="630"/>
      <c r="DZ12" s="630"/>
      <c r="EA12" s="630"/>
      <c r="EB12" s="630"/>
      <c r="EC12" s="639"/>
    </row>
    <row r="13" spans="2:143" ht="11.25" customHeight="1" x14ac:dyDescent="0.15">
      <c r="B13" s="626" t="s">
        <v>256</v>
      </c>
      <c r="C13" s="627"/>
      <c r="D13" s="627"/>
      <c r="E13" s="627"/>
      <c r="F13" s="627"/>
      <c r="G13" s="627"/>
      <c r="H13" s="627"/>
      <c r="I13" s="627"/>
      <c r="J13" s="627"/>
      <c r="K13" s="627"/>
      <c r="L13" s="627"/>
      <c r="M13" s="627"/>
      <c r="N13" s="627"/>
      <c r="O13" s="627"/>
      <c r="P13" s="627"/>
      <c r="Q13" s="628"/>
      <c r="R13" s="629" t="s">
        <v>237</v>
      </c>
      <c r="S13" s="630"/>
      <c r="T13" s="630"/>
      <c r="U13" s="630"/>
      <c r="V13" s="630"/>
      <c r="W13" s="630"/>
      <c r="X13" s="630"/>
      <c r="Y13" s="631"/>
      <c r="Z13" s="632" t="s">
        <v>230</v>
      </c>
      <c r="AA13" s="632"/>
      <c r="AB13" s="632"/>
      <c r="AC13" s="632"/>
      <c r="AD13" s="633" t="s">
        <v>230</v>
      </c>
      <c r="AE13" s="633"/>
      <c r="AF13" s="633"/>
      <c r="AG13" s="633"/>
      <c r="AH13" s="633"/>
      <c r="AI13" s="633"/>
      <c r="AJ13" s="633"/>
      <c r="AK13" s="633"/>
      <c r="AL13" s="634" t="s">
        <v>230</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1324936</v>
      </c>
      <c r="BH13" s="630"/>
      <c r="BI13" s="630"/>
      <c r="BJ13" s="630"/>
      <c r="BK13" s="630"/>
      <c r="BL13" s="630"/>
      <c r="BM13" s="630"/>
      <c r="BN13" s="631"/>
      <c r="BO13" s="632">
        <v>47.6</v>
      </c>
      <c r="BP13" s="632"/>
      <c r="BQ13" s="632"/>
      <c r="BR13" s="632"/>
      <c r="BS13" s="633" t="s">
        <v>237</v>
      </c>
      <c r="BT13" s="633"/>
      <c r="BU13" s="633"/>
      <c r="BV13" s="633"/>
      <c r="BW13" s="633"/>
      <c r="BX13" s="633"/>
      <c r="BY13" s="633"/>
      <c r="BZ13" s="633"/>
      <c r="CA13" s="633"/>
      <c r="CB13" s="637"/>
      <c r="CD13" s="644" t="s">
        <v>258</v>
      </c>
      <c r="CE13" s="645"/>
      <c r="CF13" s="645"/>
      <c r="CG13" s="645"/>
      <c r="CH13" s="645"/>
      <c r="CI13" s="645"/>
      <c r="CJ13" s="645"/>
      <c r="CK13" s="645"/>
      <c r="CL13" s="645"/>
      <c r="CM13" s="645"/>
      <c r="CN13" s="645"/>
      <c r="CO13" s="645"/>
      <c r="CP13" s="645"/>
      <c r="CQ13" s="646"/>
      <c r="CR13" s="629">
        <v>730276</v>
      </c>
      <c r="CS13" s="630"/>
      <c r="CT13" s="630"/>
      <c r="CU13" s="630"/>
      <c r="CV13" s="630"/>
      <c r="CW13" s="630"/>
      <c r="CX13" s="630"/>
      <c r="CY13" s="631"/>
      <c r="CZ13" s="632">
        <v>4.3</v>
      </c>
      <c r="DA13" s="632"/>
      <c r="DB13" s="632"/>
      <c r="DC13" s="632"/>
      <c r="DD13" s="638">
        <v>410612</v>
      </c>
      <c r="DE13" s="630"/>
      <c r="DF13" s="630"/>
      <c r="DG13" s="630"/>
      <c r="DH13" s="630"/>
      <c r="DI13" s="630"/>
      <c r="DJ13" s="630"/>
      <c r="DK13" s="630"/>
      <c r="DL13" s="630"/>
      <c r="DM13" s="630"/>
      <c r="DN13" s="630"/>
      <c r="DO13" s="630"/>
      <c r="DP13" s="631"/>
      <c r="DQ13" s="638">
        <v>297120</v>
      </c>
      <c r="DR13" s="630"/>
      <c r="DS13" s="630"/>
      <c r="DT13" s="630"/>
      <c r="DU13" s="630"/>
      <c r="DV13" s="630"/>
      <c r="DW13" s="630"/>
      <c r="DX13" s="630"/>
      <c r="DY13" s="630"/>
      <c r="DZ13" s="630"/>
      <c r="EA13" s="630"/>
      <c r="EB13" s="630"/>
      <c r="EC13" s="639"/>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32" t="s">
        <v>237</v>
      </c>
      <c r="AA14" s="632"/>
      <c r="AB14" s="632"/>
      <c r="AC14" s="632"/>
      <c r="AD14" s="633" t="s">
        <v>230</v>
      </c>
      <c r="AE14" s="633"/>
      <c r="AF14" s="633"/>
      <c r="AG14" s="633"/>
      <c r="AH14" s="633"/>
      <c r="AI14" s="633"/>
      <c r="AJ14" s="633"/>
      <c r="AK14" s="633"/>
      <c r="AL14" s="634" t="s">
        <v>237</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132096</v>
      </c>
      <c r="BH14" s="630"/>
      <c r="BI14" s="630"/>
      <c r="BJ14" s="630"/>
      <c r="BK14" s="630"/>
      <c r="BL14" s="630"/>
      <c r="BM14" s="630"/>
      <c r="BN14" s="631"/>
      <c r="BO14" s="632">
        <v>4.7</v>
      </c>
      <c r="BP14" s="632"/>
      <c r="BQ14" s="632"/>
      <c r="BR14" s="632"/>
      <c r="BS14" s="633" t="s">
        <v>237</v>
      </c>
      <c r="BT14" s="633"/>
      <c r="BU14" s="633"/>
      <c r="BV14" s="633"/>
      <c r="BW14" s="633"/>
      <c r="BX14" s="633"/>
      <c r="BY14" s="633"/>
      <c r="BZ14" s="633"/>
      <c r="CA14" s="633"/>
      <c r="CB14" s="637"/>
      <c r="CD14" s="644" t="s">
        <v>261</v>
      </c>
      <c r="CE14" s="645"/>
      <c r="CF14" s="645"/>
      <c r="CG14" s="645"/>
      <c r="CH14" s="645"/>
      <c r="CI14" s="645"/>
      <c r="CJ14" s="645"/>
      <c r="CK14" s="645"/>
      <c r="CL14" s="645"/>
      <c r="CM14" s="645"/>
      <c r="CN14" s="645"/>
      <c r="CO14" s="645"/>
      <c r="CP14" s="645"/>
      <c r="CQ14" s="646"/>
      <c r="CR14" s="629">
        <v>423473</v>
      </c>
      <c r="CS14" s="630"/>
      <c r="CT14" s="630"/>
      <c r="CU14" s="630"/>
      <c r="CV14" s="630"/>
      <c r="CW14" s="630"/>
      <c r="CX14" s="630"/>
      <c r="CY14" s="631"/>
      <c r="CZ14" s="632">
        <v>2.5</v>
      </c>
      <c r="DA14" s="632"/>
      <c r="DB14" s="632"/>
      <c r="DC14" s="632"/>
      <c r="DD14" s="638">
        <v>1984</v>
      </c>
      <c r="DE14" s="630"/>
      <c r="DF14" s="630"/>
      <c r="DG14" s="630"/>
      <c r="DH14" s="630"/>
      <c r="DI14" s="630"/>
      <c r="DJ14" s="630"/>
      <c r="DK14" s="630"/>
      <c r="DL14" s="630"/>
      <c r="DM14" s="630"/>
      <c r="DN14" s="630"/>
      <c r="DO14" s="630"/>
      <c r="DP14" s="631"/>
      <c r="DQ14" s="638">
        <v>421588</v>
      </c>
      <c r="DR14" s="630"/>
      <c r="DS14" s="630"/>
      <c r="DT14" s="630"/>
      <c r="DU14" s="630"/>
      <c r="DV14" s="630"/>
      <c r="DW14" s="630"/>
      <c r="DX14" s="630"/>
      <c r="DY14" s="630"/>
      <c r="DZ14" s="630"/>
      <c r="EA14" s="630"/>
      <c r="EB14" s="630"/>
      <c r="EC14" s="639"/>
    </row>
    <row r="15" spans="2:143" ht="11.25" customHeight="1" x14ac:dyDescent="0.15">
      <c r="B15" s="626" t="s">
        <v>262</v>
      </c>
      <c r="C15" s="627"/>
      <c r="D15" s="627"/>
      <c r="E15" s="627"/>
      <c r="F15" s="627"/>
      <c r="G15" s="627"/>
      <c r="H15" s="627"/>
      <c r="I15" s="627"/>
      <c r="J15" s="627"/>
      <c r="K15" s="627"/>
      <c r="L15" s="627"/>
      <c r="M15" s="627"/>
      <c r="N15" s="627"/>
      <c r="O15" s="627"/>
      <c r="P15" s="627"/>
      <c r="Q15" s="628"/>
      <c r="R15" s="629" t="s">
        <v>230</v>
      </c>
      <c r="S15" s="630"/>
      <c r="T15" s="630"/>
      <c r="U15" s="630"/>
      <c r="V15" s="630"/>
      <c r="W15" s="630"/>
      <c r="X15" s="630"/>
      <c r="Y15" s="631"/>
      <c r="Z15" s="632" t="s">
        <v>130</v>
      </c>
      <c r="AA15" s="632"/>
      <c r="AB15" s="632"/>
      <c r="AC15" s="632"/>
      <c r="AD15" s="633" t="s">
        <v>230</v>
      </c>
      <c r="AE15" s="633"/>
      <c r="AF15" s="633"/>
      <c r="AG15" s="633"/>
      <c r="AH15" s="633"/>
      <c r="AI15" s="633"/>
      <c r="AJ15" s="633"/>
      <c r="AK15" s="633"/>
      <c r="AL15" s="634" t="s">
        <v>230</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113161</v>
      </c>
      <c r="BH15" s="630"/>
      <c r="BI15" s="630"/>
      <c r="BJ15" s="630"/>
      <c r="BK15" s="630"/>
      <c r="BL15" s="630"/>
      <c r="BM15" s="630"/>
      <c r="BN15" s="631"/>
      <c r="BO15" s="632">
        <v>4.0999999999999996</v>
      </c>
      <c r="BP15" s="632"/>
      <c r="BQ15" s="632"/>
      <c r="BR15" s="632"/>
      <c r="BS15" s="633" t="s">
        <v>230</v>
      </c>
      <c r="BT15" s="633"/>
      <c r="BU15" s="633"/>
      <c r="BV15" s="633"/>
      <c r="BW15" s="633"/>
      <c r="BX15" s="633"/>
      <c r="BY15" s="633"/>
      <c r="BZ15" s="633"/>
      <c r="CA15" s="633"/>
      <c r="CB15" s="637"/>
      <c r="CD15" s="644" t="s">
        <v>264</v>
      </c>
      <c r="CE15" s="645"/>
      <c r="CF15" s="645"/>
      <c r="CG15" s="645"/>
      <c r="CH15" s="645"/>
      <c r="CI15" s="645"/>
      <c r="CJ15" s="645"/>
      <c r="CK15" s="645"/>
      <c r="CL15" s="645"/>
      <c r="CM15" s="645"/>
      <c r="CN15" s="645"/>
      <c r="CO15" s="645"/>
      <c r="CP15" s="645"/>
      <c r="CQ15" s="646"/>
      <c r="CR15" s="629">
        <v>2328812</v>
      </c>
      <c r="CS15" s="630"/>
      <c r="CT15" s="630"/>
      <c r="CU15" s="630"/>
      <c r="CV15" s="630"/>
      <c r="CW15" s="630"/>
      <c r="CX15" s="630"/>
      <c r="CY15" s="631"/>
      <c r="CZ15" s="632">
        <v>13.6</v>
      </c>
      <c r="DA15" s="632"/>
      <c r="DB15" s="632"/>
      <c r="DC15" s="632"/>
      <c r="DD15" s="638">
        <v>922600</v>
      </c>
      <c r="DE15" s="630"/>
      <c r="DF15" s="630"/>
      <c r="DG15" s="630"/>
      <c r="DH15" s="630"/>
      <c r="DI15" s="630"/>
      <c r="DJ15" s="630"/>
      <c r="DK15" s="630"/>
      <c r="DL15" s="630"/>
      <c r="DM15" s="630"/>
      <c r="DN15" s="630"/>
      <c r="DO15" s="630"/>
      <c r="DP15" s="631"/>
      <c r="DQ15" s="638">
        <v>1100476</v>
      </c>
      <c r="DR15" s="630"/>
      <c r="DS15" s="630"/>
      <c r="DT15" s="630"/>
      <c r="DU15" s="630"/>
      <c r="DV15" s="630"/>
      <c r="DW15" s="630"/>
      <c r="DX15" s="630"/>
      <c r="DY15" s="630"/>
      <c r="DZ15" s="630"/>
      <c r="EA15" s="630"/>
      <c r="EB15" s="630"/>
      <c r="EC15" s="639"/>
    </row>
    <row r="16" spans="2:143" ht="11.25" customHeight="1" x14ac:dyDescent="0.15">
      <c r="B16" s="626" t="s">
        <v>265</v>
      </c>
      <c r="C16" s="627"/>
      <c r="D16" s="627"/>
      <c r="E16" s="627"/>
      <c r="F16" s="627"/>
      <c r="G16" s="627"/>
      <c r="H16" s="627"/>
      <c r="I16" s="627"/>
      <c r="J16" s="627"/>
      <c r="K16" s="627"/>
      <c r="L16" s="627"/>
      <c r="M16" s="627"/>
      <c r="N16" s="627"/>
      <c r="O16" s="627"/>
      <c r="P16" s="627"/>
      <c r="Q16" s="628"/>
      <c r="R16" s="629">
        <v>5416</v>
      </c>
      <c r="S16" s="630"/>
      <c r="T16" s="630"/>
      <c r="U16" s="630"/>
      <c r="V16" s="630"/>
      <c r="W16" s="630"/>
      <c r="X16" s="630"/>
      <c r="Y16" s="631"/>
      <c r="Z16" s="632">
        <v>0</v>
      </c>
      <c r="AA16" s="632"/>
      <c r="AB16" s="632"/>
      <c r="AC16" s="632"/>
      <c r="AD16" s="633">
        <v>5416</v>
      </c>
      <c r="AE16" s="633"/>
      <c r="AF16" s="633"/>
      <c r="AG16" s="633"/>
      <c r="AH16" s="633"/>
      <c r="AI16" s="633"/>
      <c r="AJ16" s="633"/>
      <c r="AK16" s="633"/>
      <c r="AL16" s="634">
        <v>0.1</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v>586</v>
      </c>
      <c r="BH16" s="630"/>
      <c r="BI16" s="630"/>
      <c r="BJ16" s="630"/>
      <c r="BK16" s="630"/>
      <c r="BL16" s="630"/>
      <c r="BM16" s="630"/>
      <c r="BN16" s="631"/>
      <c r="BO16" s="632">
        <v>0</v>
      </c>
      <c r="BP16" s="632"/>
      <c r="BQ16" s="632"/>
      <c r="BR16" s="632"/>
      <c r="BS16" s="633" t="s">
        <v>230</v>
      </c>
      <c r="BT16" s="633"/>
      <c r="BU16" s="633"/>
      <c r="BV16" s="633"/>
      <c r="BW16" s="633"/>
      <c r="BX16" s="633"/>
      <c r="BY16" s="633"/>
      <c r="BZ16" s="633"/>
      <c r="CA16" s="633"/>
      <c r="CB16" s="637"/>
      <c r="CD16" s="644" t="s">
        <v>267</v>
      </c>
      <c r="CE16" s="645"/>
      <c r="CF16" s="645"/>
      <c r="CG16" s="645"/>
      <c r="CH16" s="645"/>
      <c r="CI16" s="645"/>
      <c r="CJ16" s="645"/>
      <c r="CK16" s="645"/>
      <c r="CL16" s="645"/>
      <c r="CM16" s="645"/>
      <c r="CN16" s="645"/>
      <c r="CO16" s="645"/>
      <c r="CP16" s="645"/>
      <c r="CQ16" s="646"/>
      <c r="CR16" s="629">
        <v>36723</v>
      </c>
      <c r="CS16" s="630"/>
      <c r="CT16" s="630"/>
      <c r="CU16" s="630"/>
      <c r="CV16" s="630"/>
      <c r="CW16" s="630"/>
      <c r="CX16" s="630"/>
      <c r="CY16" s="631"/>
      <c r="CZ16" s="632">
        <v>0.2</v>
      </c>
      <c r="DA16" s="632"/>
      <c r="DB16" s="632"/>
      <c r="DC16" s="632"/>
      <c r="DD16" s="638" t="s">
        <v>230</v>
      </c>
      <c r="DE16" s="630"/>
      <c r="DF16" s="630"/>
      <c r="DG16" s="630"/>
      <c r="DH16" s="630"/>
      <c r="DI16" s="630"/>
      <c r="DJ16" s="630"/>
      <c r="DK16" s="630"/>
      <c r="DL16" s="630"/>
      <c r="DM16" s="630"/>
      <c r="DN16" s="630"/>
      <c r="DO16" s="630"/>
      <c r="DP16" s="631"/>
      <c r="DQ16" s="638">
        <v>12606</v>
      </c>
      <c r="DR16" s="630"/>
      <c r="DS16" s="630"/>
      <c r="DT16" s="630"/>
      <c r="DU16" s="630"/>
      <c r="DV16" s="630"/>
      <c r="DW16" s="630"/>
      <c r="DX16" s="630"/>
      <c r="DY16" s="630"/>
      <c r="DZ16" s="630"/>
      <c r="EA16" s="630"/>
      <c r="EB16" s="630"/>
      <c r="EC16" s="639"/>
    </row>
    <row r="17" spans="2:133" ht="11.25" customHeight="1" x14ac:dyDescent="0.15">
      <c r="B17" s="626" t="s">
        <v>268</v>
      </c>
      <c r="C17" s="627"/>
      <c r="D17" s="627"/>
      <c r="E17" s="627"/>
      <c r="F17" s="627"/>
      <c r="G17" s="627"/>
      <c r="H17" s="627"/>
      <c r="I17" s="627"/>
      <c r="J17" s="627"/>
      <c r="K17" s="627"/>
      <c r="L17" s="627"/>
      <c r="M17" s="627"/>
      <c r="N17" s="627"/>
      <c r="O17" s="627"/>
      <c r="P17" s="627"/>
      <c r="Q17" s="628"/>
      <c r="R17" s="629">
        <v>21809</v>
      </c>
      <c r="S17" s="630"/>
      <c r="T17" s="630"/>
      <c r="U17" s="630"/>
      <c r="V17" s="630"/>
      <c r="W17" s="630"/>
      <c r="X17" s="630"/>
      <c r="Y17" s="631"/>
      <c r="Z17" s="632">
        <v>0.1</v>
      </c>
      <c r="AA17" s="632"/>
      <c r="AB17" s="632"/>
      <c r="AC17" s="632"/>
      <c r="AD17" s="633">
        <v>21809</v>
      </c>
      <c r="AE17" s="633"/>
      <c r="AF17" s="633"/>
      <c r="AG17" s="633"/>
      <c r="AH17" s="633"/>
      <c r="AI17" s="633"/>
      <c r="AJ17" s="633"/>
      <c r="AK17" s="633"/>
      <c r="AL17" s="634">
        <v>0.3</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237</v>
      </c>
      <c r="BH17" s="630"/>
      <c r="BI17" s="630"/>
      <c r="BJ17" s="630"/>
      <c r="BK17" s="630"/>
      <c r="BL17" s="630"/>
      <c r="BM17" s="630"/>
      <c r="BN17" s="631"/>
      <c r="BO17" s="632" t="s">
        <v>230</v>
      </c>
      <c r="BP17" s="632"/>
      <c r="BQ17" s="632"/>
      <c r="BR17" s="632"/>
      <c r="BS17" s="633" t="s">
        <v>237</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1356892</v>
      </c>
      <c r="CS17" s="630"/>
      <c r="CT17" s="630"/>
      <c r="CU17" s="630"/>
      <c r="CV17" s="630"/>
      <c r="CW17" s="630"/>
      <c r="CX17" s="630"/>
      <c r="CY17" s="631"/>
      <c r="CZ17" s="632">
        <v>7.9</v>
      </c>
      <c r="DA17" s="632"/>
      <c r="DB17" s="632"/>
      <c r="DC17" s="632"/>
      <c r="DD17" s="638" t="s">
        <v>230</v>
      </c>
      <c r="DE17" s="630"/>
      <c r="DF17" s="630"/>
      <c r="DG17" s="630"/>
      <c r="DH17" s="630"/>
      <c r="DI17" s="630"/>
      <c r="DJ17" s="630"/>
      <c r="DK17" s="630"/>
      <c r="DL17" s="630"/>
      <c r="DM17" s="630"/>
      <c r="DN17" s="630"/>
      <c r="DO17" s="630"/>
      <c r="DP17" s="631"/>
      <c r="DQ17" s="638">
        <v>1356656</v>
      </c>
      <c r="DR17" s="630"/>
      <c r="DS17" s="630"/>
      <c r="DT17" s="630"/>
      <c r="DU17" s="630"/>
      <c r="DV17" s="630"/>
      <c r="DW17" s="630"/>
      <c r="DX17" s="630"/>
      <c r="DY17" s="630"/>
      <c r="DZ17" s="630"/>
      <c r="EA17" s="630"/>
      <c r="EB17" s="630"/>
      <c r="EC17" s="639"/>
    </row>
    <row r="18" spans="2:133" ht="11.25" customHeight="1" x14ac:dyDescent="0.15">
      <c r="B18" s="626" t="s">
        <v>271</v>
      </c>
      <c r="C18" s="627"/>
      <c r="D18" s="627"/>
      <c r="E18" s="627"/>
      <c r="F18" s="627"/>
      <c r="G18" s="627"/>
      <c r="H18" s="627"/>
      <c r="I18" s="627"/>
      <c r="J18" s="627"/>
      <c r="K18" s="627"/>
      <c r="L18" s="627"/>
      <c r="M18" s="627"/>
      <c r="N18" s="627"/>
      <c r="O18" s="627"/>
      <c r="P18" s="627"/>
      <c r="Q18" s="628"/>
      <c r="R18" s="629">
        <v>49721</v>
      </c>
      <c r="S18" s="630"/>
      <c r="T18" s="630"/>
      <c r="U18" s="630"/>
      <c r="V18" s="630"/>
      <c r="W18" s="630"/>
      <c r="X18" s="630"/>
      <c r="Y18" s="631"/>
      <c r="Z18" s="632">
        <v>0.3</v>
      </c>
      <c r="AA18" s="632"/>
      <c r="AB18" s="632"/>
      <c r="AC18" s="632"/>
      <c r="AD18" s="633">
        <v>49721</v>
      </c>
      <c r="AE18" s="633"/>
      <c r="AF18" s="633"/>
      <c r="AG18" s="633"/>
      <c r="AH18" s="633"/>
      <c r="AI18" s="633"/>
      <c r="AJ18" s="633"/>
      <c r="AK18" s="633"/>
      <c r="AL18" s="634">
        <v>0.69999998807907104</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230</v>
      </c>
      <c r="BH18" s="630"/>
      <c r="BI18" s="630"/>
      <c r="BJ18" s="630"/>
      <c r="BK18" s="630"/>
      <c r="BL18" s="630"/>
      <c r="BM18" s="630"/>
      <c r="BN18" s="631"/>
      <c r="BO18" s="632" t="s">
        <v>230</v>
      </c>
      <c r="BP18" s="632"/>
      <c r="BQ18" s="632"/>
      <c r="BR18" s="632"/>
      <c r="BS18" s="633" t="s">
        <v>230</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t="s">
        <v>230</v>
      </c>
      <c r="CS18" s="630"/>
      <c r="CT18" s="630"/>
      <c r="CU18" s="630"/>
      <c r="CV18" s="630"/>
      <c r="CW18" s="630"/>
      <c r="CX18" s="630"/>
      <c r="CY18" s="631"/>
      <c r="CZ18" s="632" t="s">
        <v>230</v>
      </c>
      <c r="DA18" s="632"/>
      <c r="DB18" s="632"/>
      <c r="DC18" s="632"/>
      <c r="DD18" s="638" t="s">
        <v>230</v>
      </c>
      <c r="DE18" s="630"/>
      <c r="DF18" s="630"/>
      <c r="DG18" s="630"/>
      <c r="DH18" s="630"/>
      <c r="DI18" s="630"/>
      <c r="DJ18" s="630"/>
      <c r="DK18" s="630"/>
      <c r="DL18" s="630"/>
      <c r="DM18" s="630"/>
      <c r="DN18" s="630"/>
      <c r="DO18" s="630"/>
      <c r="DP18" s="631"/>
      <c r="DQ18" s="638" t="s">
        <v>230</v>
      </c>
      <c r="DR18" s="630"/>
      <c r="DS18" s="630"/>
      <c r="DT18" s="630"/>
      <c r="DU18" s="630"/>
      <c r="DV18" s="630"/>
      <c r="DW18" s="630"/>
      <c r="DX18" s="630"/>
      <c r="DY18" s="630"/>
      <c r="DZ18" s="630"/>
      <c r="EA18" s="630"/>
      <c r="EB18" s="630"/>
      <c r="EC18" s="639"/>
    </row>
    <row r="19" spans="2:133" ht="11.25" customHeight="1" x14ac:dyDescent="0.15">
      <c r="B19" s="626" t="s">
        <v>274</v>
      </c>
      <c r="C19" s="627"/>
      <c r="D19" s="627"/>
      <c r="E19" s="627"/>
      <c r="F19" s="627"/>
      <c r="G19" s="627"/>
      <c r="H19" s="627"/>
      <c r="I19" s="627"/>
      <c r="J19" s="627"/>
      <c r="K19" s="627"/>
      <c r="L19" s="627"/>
      <c r="M19" s="627"/>
      <c r="N19" s="627"/>
      <c r="O19" s="627"/>
      <c r="P19" s="627"/>
      <c r="Q19" s="628"/>
      <c r="R19" s="629">
        <v>29153</v>
      </c>
      <c r="S19" s="630"/>
      <c r="T19" s="630"/>
      <c r="U19" s="630"/>
      <c r="V19" s="630"/>
      <c r="W19" s="630"/>
      <c r="X19" s="630"/>
      <c r="Y19" s="631"/>
      <c r="Z19" s="632">
        <v>0.2</v>
      </c>
      <c r="AA19" s="632"/>
      <c r="AB19" s="632"/>
      <c r="AC19" s="632"/>
      <c r="AD19" s="633">
        <v>29153</v>
      </c>
      <c r="AE19" s="633"/>
      <c r="AF19" s="633"/>
      <c r="AG19" s="633"/>
      <c r="AH19" s="633"/>
      <c r="AI19" s="633"/>
      <c r="AJ19" s="633"/>
      <c r="AK19" s="633"/>
      <c r="AL19" s="634">
        <v>0.4</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t="s">
        <v>230</v>
      </c>
      <c r="BH19" s="630"/>
      <c r="BI19" s="630"/>
      <c r="BJ19" s="630"/>
      <c r="BK19" s="630"/>
      <c r="BL19" s="630"/>
      <c r="BM19" s="630"/>
      <c r="BN19" s="631"/>
      <c r="BO19" s="632" t="s">
        <v>230</v>
      </c>
      <c r="BP19" s="632"/>
      <c r="BQ19" s="632"/>
      <c r="BR19" s="632"/>
      <c r="BS19" s="633" t="s">
        <v>230</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230</v>
      </c>
      <c r="CS19" s="630"/>
      <c r="CT19" s="630"/>
      <c r="CU19" s="630"/>
      <c r="CV19" s="630"/>
      <c r="CW19" s="630"/>
      <c r="CX19" s="630"/>
      <c r="CY19" s="631"/>
      <c r="CZ19" s="632" t="s">
        <v>230</v>
      </c>
      <c r="DA19" s="632"/>
      <c r="DB19" s="632"/>
      <c r="DC19" s="632"/>
      <c r="DD19" s="638" t="s">
        <v>230</v>
      </c>
      <c r="DE19" s="630"/>
      <c r="DF19" s="630"/>
      <c r="DG19" s="630"/>
      <c r="DH19" s="630"/>
      <c r="DI19" s="630"/>
      <c r="DJ19" s="630"/>
      <c r="DK19" s="630"/>
      <c r="DL19" s="630"/>
      <c r="DM19" s="630"/>
      <c r="DN19" s="630"/>
      <c r="DO19" s="630"/>
      <c r="DP19" s="631"/>
      <c r="DQ19" s="638" t="s">
        <v>230</v>
      </c>
      <c r="DR19" s="630"/>
      <c r="DS19" s="630"/>
      <c r="DT19" s="630"/>
      <c r="DU19" s="630"/>
      <c r="DV19" s="630"/>
      <c r="DW19" s="630"/>
      <c r="DX19" s="630"/>
      <c r="DY19" s="630"/>
      <c r="DZ19" s="630"/>
      <c r="EA19" s="630"/>
      <c r="EB19" s="630"/>
      <c r="EC19" s="639"/>
    </row>
    <row r="20" spans="2:133" ht="11.25" customHeight="1" x14ac:dyDescent="0.15">
      <c r="B20" s="626" t="s">
        <v>277</v>
      </c>
      <c r="C20" s="627"/>
      <c r="D20" s="627"/>
      <c r="E20" s="627"/>
      <c r="F20" s="627"/>
      <c r="G20" s="627"/>
      <c r="H20" s="627"/>
      <c r="I20" s="627"/>
      <c r="J20" s="627"/>
      <c r="K20" s="627"/>
      <c r="L20" s="627"/>
      <c r="M20" s="627"/>
      <c r="N20" s="627"/>
      <c r="O20" s="627"/>
      <c r="P20" s="627"/>
      <c r="Q20" s="628"/>
      <c r="R20" s="629">
        <v>1850</v>
      </c>
      <c r="S20" s="630"/>
      <c r="T20" s="630"/>
      <c r="U20" s="630"/>
      <c r="V20" s="630"/>
      <c r="W20" s="630"/>
      <c r="X20" s="630"/>
      <c r="Y20" s="631"/>
      <c r="Z20" s="632">
        <v>0</v>
      </c>
      <c r="AA20" s="632"/>
      <c r="AB20" s="632"/>
      <c r="AC20" s="632"/>
      <c r="AD20" s="633">
        <v>1850</v>
      </c>
      <c r="AE20" s="633"/>
      <c r="AF20" s="633"/>
      <c r="AG20" s="633"/>
      <c r="AH20" s="633"/>
      <c r="AI20" s="633"/>
      <c r="AJ20" s="633"/>
      <c r="AK20" s="633"/>
      <c r="AL20" s="634">
        <v>0</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t="s">
        <v>130</v>
      </c>
      <c r="BH20" s="630"/>
      <c r="BI20" s="630"/>
      <c r="BJ20" s="630"/>
      <c r="BK20" s="630"/>
      <c r="BL20" s="630"/>
      <c r="BM20" s="630"/>
      <c r="BN20" s="631"/>
      <c r="BO20" s="632" t="s">
        <v>230</v>
      </c>
      <c r="BP20" s="632"/>
      <c r="BQ20" s="632"/>
      <c r="BR20" s="632"/>
      <c r="BS20" s="633" t="s">
        <v>230</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17114694</v>
      </c>
      <c r="CS20" s="630"/>
      <c r="CT20" s="630"/>
      <c r="CU20" s="630"/>
      <c r="CV20" s="630"/>
      <c r="CW20" s="630"/>
      <c r="CX20" s="630"/>
      <c r="CY20" s="631"/>
      <c r="CZ20" s="632">
        <v>100</v>
      </c>
      <c r="DA20" s="632"/>
      <c r="DB20" s="632"/>
      <c r="DC20" s="632"/>
      <c r="DD20" s="638">
        <v>1487487</v>
      </c>
      <c r="DE20" s="630"/>
      <c r="DF20" s="630"/>
      <c r="DG20" s="630"/>
      <c r="DH20" s="630"/>
      <c r="DI20" s="630"/>
      <c r="DJ20" s="630"/>
      <c r="DK20" s="630"/>
      <c r="DL20" s="630"/>
      <c r="DM20" s="630"/>
      <c r="DN20" s="630"/>
      <c r="DO20" s="630"/>
      <c r="DP20" s="631"/>
      <c r="DQ20" s="638">
        <v>9634324</v>
      </c>
      <c r="DR20" s="630"/>
      <c r="DS20" s="630"/>
      <c r="DT20" s="630"/>
      <c r="DU20" s="630"/>
      <c r="DV20" s="630"/>
      <c r="DW20" s="630"/>
      <c r="DX20" s="630"/>
      <c r="DY20" s="630"/>
      <c r="DZ20" s="630"/>
      <c r="EA20" s="630"/>
      <c r="EB20" s="630"/>
      <c r="EC20" s="639"/>
    </row>
    <row r="21" spans="2:133" ht="11.25" customHeight="1" x14ac:dyDescent="0.15">
      <c r="B21" s="626" t="s">
        <v>280</v>
      </c>
      <c r="C21" s="627"/>
      <c r="D21" s="627"/>
      <c r="E21" s="627"/>
      <c r="F21" s="627"/>
      <c r="G21" s="627"/>
      <c r="H21" s="627"/>
      <c r="I21" s="627"/>
      <c r="J21" s="627"/>
      <c r="K21" s="627"/>
      <c r="L21" s="627"/>
      <c r="M21" s="627"/>
      <c r="N21" s="627"/>
      <c r="O21" s="627"/>
      <c r="P21" s="627"/>
      <c r="Q21" s="628"/>
      <c r="R21" s="629">
        <v>1195</v>
      </c>
      <c r="S21" s="630"/>
      <c r="T21" s="630"/>
      <c r="U21" s="630"/>
      <c r="V21" s="630"/>
      <c r="W21" s="630"/>
      <c r="X21" s="630"/>
      <c r="Y21" s="631"/>
      <c r="Z21" s="632">
        <v>0</v>
      </c>
      <c r="AA21" s="632"/>
      <c r="AB21" s="632"/>
      <c r="AC21" s="632"/>
      <c r="AD21" s="633">
        <v>1195</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t="s">
        <v>230</v>
      </c>
      <c r="BH21" s="630"/>
      <c r="BI21" s="630"/>
      <c r="BJ21" s="630"/>
      <c r="BK21" s="630"/>
      <c r="BL21" s="630"/>
      <c r="BM21" s="630"/>
      <c r="BN21" s="631"/>
      <c r="BO21" s="632" t="s">
        <v>230</v>
      </c>
      <c r="BP21" s="632"/>
      <c r="BQ21" s="632"/>
      <c r="BR21" s="632"/>
      <c r="BS21" s="633" t="s">
        <v>130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282</v>
      </c>
      <c r="C22" s="668"/>
      <c r="D22" s="668"/>
      <c r="E22" s="668"/>
      <c r="F22" s="668"/>
      <c r="G22" s="668"/>
      <c r="H22" s="668"/>
      <c r="I22" s="668"/>
      <c r="J22" s="668"/>
      <c r="K22" s="668"/>
      <c r="L22" s="668"/>
      <c r="M22" s="668"/>
      <c r="N22" s="668"/>
      <c r="O22" s="668"/>
      <c r="P22" s="668"/>
      <c r="Q22" s="669"/>
      <c r="R22" s="629">
        <v>17523</v>
      </c>
      <c r="S22" s="630"/>
      <c r="T22" s="630"/>
      <c r="U22" s="630"/>
      <c r="V22" s="630"/>
      <c r="W22" s="630"/>
      <c r="X22" s="630"/>
      <c r="Y22" s="631"/>
      <c r="Z22" s="632">
        <v>0.1</v>
      </c>
      <c r="AA22" s="632"/>
      <c r="AB22" s="632"/>
      <c r="AC22" s="632"/>
      <c r="AD22" s="633">
        <v>17523</v>
      </c>
      <c r="AE22" s="633"/>
      <c r="AF22" s="633"/>
      <c r="AG22" s="633"/>
      <c r="AH22" s="633"/>
      <c r="AI22" s="633"/>
      <c r="AJ22" s="633"/>
      <c r="AK22" s="633"/>
      <c r="AL22" s="634">
        <v>0.20000000298023224</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237</v>
      </c>
      <c r="BH22" s="630"/>
      <c r="BI22" s="630"/>
      <c r="BJ22" s="630"/>
      <c r="BK22" s="630"/>
      <c r="BL22" s="630"/>
      <c r="BM22" s="630"/>
      <c r="BN22" s="631"/>
      <c r="BO22" s="632" t="s">
        <v>237</v>
      </c>
      <c r="BP22" s="632"/>
      <c r="BQ22" s="632"/>
      <c r="BR22" s="632"/>
      <c r="BS22" s="633" t="s">
        <v>230</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4057389</v>
      </c>
      <c r="S23" s="630"/>
      <c r="T23" s="630"/>
      <c r="U23" s="630"/>
      <c r="V23" s="630"/>
      <c r="W23" s="630"/>
      <c r="X23" s="630"/>
      <c r="Y23" s="631"/>
      <c r="Z23" s="632">
        <v>22.5</v>
      </c>
      <c r="AA23" s="632"/>
      <c r="AB23" s="632"/>
      <c r="AC23" s="632"/>
      <c r="AD23" s="633">
        <v>3863755</v>
      </c>
      <c r="AE23" s="633"/>
      <c r="AF23" s="633"/>
      <c r="AG23" s="633"/>
      <c r="AH23" s="633"/>
      <c r="AI23" s="633"/>
      <c r="AJ23" s="633"/>
      <c r="AK23" s="633"/>
      <c r="AL23" s="634">
        <v>51.1</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t="s">
        <v>130</v>
      </c>
      <c r="BH23" s="630"/>
      <c r="BI23" s="630"/>
      <c r="BJ23" s="630"/>
      <c r="BK23" s="630"/>
      <c r="BL23" s="630"/>
      <c r="BM23" s="630"/>
      <c r="BN23" s="631"/>
      <c r="BO23" s="632" t="s">
        <v>230</v>
      </c>
      <c r="BP23" s="632"/>
      <c r="BQ23" s="632"/>
      <c r="BR23" s="632"/>
      <c r="BS23" s="633" t="s">
        <v>230</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3863755</v>
      </c>
      <c r="S24" s="630"/>
      <c r="T24" s="630"/>
      <c r="U24" s="630"/>
      <c r="V24" s="630"/>
      <c r="W24" s="630"/>
      <c r="X24" s="630"/>
      <c r="Y24" s="631"/>
      <c r="Z24" s="632">
        <v>21.4</v>
      </c>
      <c r="AA24" s="632"/>
      <c r="AB24" s="632"/>
      <c r="AC24" s="632"/>
      <c r="AD24" s="633">
        <v>3863755</v>
      </c>
      <c r="AE24" s="633"/>
      <c r="AF24" s="633"/>
      <c r="AG24" s="633"/>
      <c r="AH24" s="633"/>
      <c r="AI24" s="633"/>
      <c r="AJ24" s="633"/>
      <c r="AK24" s="633"/>
      <c r="AL24" s="634">
        <v>51.1</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230</v>
      </c>
      <c r="BH24" s="630"/>
      <c r="BI24" s="630"/>
      <c r="BJ24" s="630"/>
      <c r="BK24" s="630"/>
      <c r="BL24" s="630"/>
      <c r="BM24" s="630"/>
      <c r="BN24" s="631"/>
      <c r="BO24" s="632" t="s">
        <v>237</v>
      </c>
      <c r="BP24" s="632"/>
      <c r="BQ24" s="632"/>
      <c r="BR24" s="632"/>
      <c r="BS24" s="633" t="s">
        <v>230</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8886741</v>
      </c>
      <c r="CS24" s="619"/>
      <c r="CT24" s="619"/>
      <c r="CU24" s="619"/>
      <c r="CV24" s="619"/>
      <c r="CW24" s="619"/>
      <c r="CX24" s="619"/>
      <c r="CY24" s="620"/>
      <c r="CZ24" s="623">
        <v>51.9</v>
      </c>
      <c r="DA24" s="624"/>
      <c r="DB24" s="624"/>
      <c r="DC24" s="643"/>
      <c r="DD24" s="670">
        <v>4324929</v>
      </c>
      <c r="DE24" s="619"/>
      <c r="DF24" s="619"/>
      <c r="DG24" s="619"/>
      <c r="DH24" s="619"/>
      <c r="DI24" s="619"/>
      <c r="DJ24" s="619"/>
      <c r="DK24" s="620"/>
      <c r="DL24" s="670">
        <v>3867020</v>
      </c>
      <c r="DM24" s="619"/>
      <c r="DN24" s="619"/>
      <c r="DO24" s="619"/>
      <c r="DP24" s="619"/>
      <c r="DQ24" s="619"/>
      <c r="DR24" s="619"/>
      <c r="DS24" s="619"/>
      <c r="DT24" s="619"/>
      <c r="DU24" s="619"/>
      <c r="DV24" s="620"/>
      <c r="DW24" s="623">
        <v>48.9</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193634</v>
      </c>
      <c r="S25" s="630"/>
      <c r="T25" s="630"/>
      <c r="U25" s="630"/>
      <c r="V25" s="630"/>
      <c r="W25" s="630"/>
      <c r="X25" s="630"/>
      <c r="Y25" s="631"/>
      <c r="Z25" s="632">
        <v>1.1000000000000001</v>
      </c>
      <c r="AA25" s="632"/>
      <c r="AB25" s="632"/>
      <c r="AC25" s="632"/>
      <c r="AD25" s="633" t="s">
        <v>130</v>
      </c>
      <c r="AE25" s="633"/>
      <c r="AF25" s="633"/>
      <c r="AG25" s="633"/>
      <c r="AH25" s="633"/>
      <c r="AI25" s="633"/>
      <c r="AJ25" s="633"/>
      <c r="AK25" s="633"/>
      <c r="AL25" s="634" t="s">
        <v>230</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230</v>
      </c>
      <c r="BH25" s="630"/>
      <c r="BI25" s="630"/>
      <c r="BJ25" s="630"/>
      <c r="BK25" s="630"/>
      <c r="BL25" s="630"/>
      <c r="BM25" s="630"/>
      <c r="BN25" s="631"/>
      <c r="BO25" s="632" t="s">
        <v>230</v>
      </c>
      <c r="BP25" s="632"/>
      <c r="BQ25" s="632"/>
      <c r="BR25" s="632"/>
      <c r="BS25" s="633" t="s">
        <v>230</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2137371</v>
      </c>
      <c r="CS25" s="663"/>
      <c r="CT25" s="663"/>
      <c r="CU25" s="663"/>
      <c r="CV25" s="663"/>
      <c r="CW25" s="663"/>
      <c r="CX25" s="663"/>
      <c r="CY25" s="664"/>
      <c r="CZ25" s="634">
        <v>12.5</v>
      </c>
      <c r="DA25" s="665"/>
      <c r="DB25" s="665"/>
      <c r="DC25" s="671"/>
      <c r="DD25" s="638">
        <v>1836068</v>
      </c>
      <c r="DE25" s="663"/>
      <c r="DF25" s="663"/>
      <c r="DG25" s="663"/>
      <c r="DH25" s="663"/>
      <c r="DI25" s="663"/>
      <c r="DJ25" s="663"/>
      <c r="DK25" s="664"/>
      <c r="DL25" s="638">
        <v>1591988</v>
      </c>
      <c r="DM25" s="663"/>
      <c r="DN25" s="663"/>
      <c r="DO25" s="663"/>
      <c r="DP25" s="663"/>
      <c r="DQ25" s="663"/>
      <c r="DR25" s="663"/>
      <c r="DS25" s="663"/>
      <c r="DT25" s="663"/>
      <c r="DU25" s="663"/>
      <c r="DV25" s="664"/>
      <c r="DW25" s="634">
        <v>20.100000000000001</v>
      </c>
      <c r="DX25" s="665"/>
      <c r="DY25" s="665"/>
      <c r="DZ25" s="665"/>
      <c r="EA25" s="665"/>
      <c r="EB25" s="665"/>
      <c r="EC25" s="666"/>
    </row>
    <row r="26" spans="2:133" ht="11.25" customHeight="1" x14ac:dyDescent="0.15">
      <c r="B26" s="626" t="s">
        <v>298</v>
      </c>
      <c r="C26" s="627"/>
      <c r="D26" s="627"/>
      <c r="E26" s="627"/>
      <c r="F26" s="627"/>
      <c r="G26" s="627"/>
      <c r="H26" s="627"/>
      <c r="I26" s="627"/>
      <c r="J26" s="627"/>
      <c r="K26" s="627"/>
      <c r="L26" s="627"/>
      <c r="M26" s="627"/>
      <c r="N26" s="627"/>
      <c r="O26" s="627"/>
      <c r="P26" s="627"/>
      <c r="Q26" s="628"/>
      <c r="R26" s="629" t="s">
        <v>230</v>
      </c>
      <c r="S26" s="630"/>
      <c r="T26" s="630"/>
      <c r="U26" s="630"/>
      <c r="V26" s="630"/>
      <c r="W26" s="630"/>
      <c r="X26" s="630"/>
      <c r="Y26" s="631"/>
      <c r="Z26" s="632" t="s">
        <v>230</v>
      </c>
      <c r="AA26" s="632"/>
      <c r="AB26" s="632"/>
      <c r="AC26" s="632"/>
      <c r="AD26" s="633" t="s">
        <v>230</v>
      </c>
      <c r="AE26" s="633"/>
      <c r="AF26" s="633"/>
      <c r="AG26" s="633"/>
      <c r="AH26" s="633"/>
      <c r="AI26" s="633"/>
      <c r="AJ26" s="633"/>
      <c r="AK26" s="633"/>
      <c r="AL26" s="634" t="s">
        <v>230</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230</v>
      </c>
      <c r="BH26" s="630"/>
      <c r="BI26" s="630"/>
      <c r="BJ26" s="630"/>
      <c r="BK26" s="630"/>
      <c r="BL26" s="630"/>
      <c r="BM26" s="630"/>
      <c r="BN26" s="631"/>
      <c r="BO26" s="632" t="s">
        <v>230</v>
      </c>
      <c r="BP26" s="632"/>
      <c r="BQ26" s="632"/>
      <c r="BR26" s="632"/>
      <c r="BS26" s="633" t="s">
        <v>230</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1116696</v>
      </c>
      <c r="CS26" s="630"/>
      <c r="CT26" s="630"/>
      <c r="CU26" s="630"/>
      <c r="CV26" s="630"/>
      <c r="CW26" s="630"/>
      <c r="CX26" s="630"/>
      <c r="CY26" s="631"/>
      <c r="CZ26" s="634">
        <v>6.5</v>
      </c>
      <c r="DA26" s="665"/>
      <c r="DB26" s="665"/>
      <c r="DC26" s="671"/>
      <c r="DD26" s="638">
        <v>1048852</v>
      </c>
      <c r="DE26" s="630"/>
      <c r="DF26" s="630"/>
      <c r="DG26" s="630"/>
      <c r="DH26" s="630"/>
      <c r="DI26" s="630"/>
      <c r="DJ26" s="630"/>
      <c r="DK26" s="631"/>
      <c r="DL26" s="638" t="s">
        <v>230</v>
      </c>
      <c r="DM26" s="630"/>
      <c r="DN26" s="630"/>
      <c r="DO26" s="630"/>
      <c r="DP26" s="630"/>
      <c r="DQ26" s="630"/>
      <c r="DR26" s="630"/>
      <c r="DS26" s="630"/>
      <c r="DT26" s="630"/>
      <c r="DU26" s="630"/>
      <c r="DV26" s="631"/>
      <c r="DW26" s="634" t="s">
        <v>230</v>
      </c>
      <c r="DX26" s="665"/>
      <c r="DY26" s="665"/>
      <c r="DZ26" s="665"/>
      <c r="EA26" s="665"/>
      <c r="EB26" s="665"/>
      <c r="EC26" s="666"/>
    </row>
    <row r="27" spans="2:133" ht="11.25" customHeight="1" x14ac:dyDescent="0.15">
      <c r="B27" s="626" t="s">
        <v>301</v>
      </c>
      <c r="C27" s="627"/>
      <c r="D27" s="627"/>
      <c r="E27" s="627"/>
      <c r="F27" s="627"/>
      <c r="G27" s="627"/>
      <c r="H27" s="627"/>
      <c r="I27" s="627"/>
      <c r="J27" s="627"/>
      <c r="K27" s="627"/>
      <c r="L27" s="627"/>
      <c r="M27" s="627"/>
      <c r="N27" s="627"/>
      <c r="O27" s="627"/>
      <c r="P27" s="627"/>
      <c r="Q27" s="628"/>
      <c r="R27" s="629">
        <v>7692668</v>
      </c>
      <c r="S27" s="630"/>
      <c r="T27" s="630"/>
      <c r="U27" s="630"/>
      <c r="V27" s="630"/>
      <c r="W27" s="630"/>
      <c r="X27" s="630"/>
      <c r="Y27" s="631"/>
      <c r="Z27" s="632">
        <v>42.7</v>
      </c>
      <c r="AA27" s="632"/>
      <c r="AB27" s="632"/>
      <c r="AC27" s="632"/>
      <c r="AD27" s="633">
        <v>7499034</v>
      </c>
      <c r="AE27" s="633"/>
      <c r="AF27" s="633"/>
      <c r="AG27" s="633"/>
      <c r="AH27" s="633"/>
      <c r="AI27" s="633"/>
      <c r="AJ27" s="633"/>
      <c r="AK27" s="633"/>
      <c r="AL27" s="634">
        <v>99.300003051757813</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2785637</v>
      </c>
      <c r="BH27" s="630"/>
      <c r="BI27" s="630"/>
      <c r="BJ27" s="630"/>
      <c r="BK27" s="630"/>
      <c r="BL27" s="630"/>
      <c r="BM27" s="630"/>
      <c r="BN27" s="631"/>
      <c r="BO27" s="632">
        <v>100</v>
      </c>
      <c r="BP27" s="632"/>
      <c r="BQ27" s="632"/>
      <c r="BR27" s="632"/>
      <c r="BS27" s="633" t="s">
        <v>230</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5392478</v>
      </c>
      <c r="CS27" s="663"/>
      <c r="CT27" s="663"/>
      <c r="CU27" s="663"/>
      <c r="CV27" s="663"/>
      <c r="CW27" s="663"/>
      <c r="CX27" s="663"/>
      <c r="CY27" s="664"/>
      <c r="CZ27" s="634">
        <v>31.5</v>
      </c>
      <c r="DA27" s="665"/>
      <c r="DB27" s="665"/>
      <c r="DC27" s="671"/>
      <c r="DD27" s="638">
        <v>1132205</v>
      </c>
      <c r="DE27" s="663"/>
      <c r="DF27" s="663"/>
      <c r="DG27" s="663"/>
      <c r="DH27" s="663"/>
      <c r="DI27" s="663"/>
      <c r="DJ27" s="663"/>
      <c r="DK27" s="664"/>
      <c r="DL27" s="638">
        <v>918376</v>
      </c>
      <c r="DM27" s="663"/>
      <c r="DN27" s="663"/>
      <c r="DO27" s="663"/>
      <c r="DP27" s="663"/>
      <c r="DQ27" s="663"/>
      <c r="DR27" s="663"/>
      <c r="DS27" s="663"/>
      <c r="DT27" s="663"/>
      <c r="DU27" s="663"/>
      <c r="DV27" s="664"/>
      <c r="DW27" s="634">
        <v>11.6</v>
      </c>
      <c r="DX27" s="665"/>
      <c r="DY27" s="665"/>
      <c r="DZ27" s="665"/>
      <c r="EA27" s="665"/>
      <c r="EB27" s="665"/>
      <c r="EC27" s="666"/>
    </row>
    <row r="28" spans="2:133" ht="11.25" customHeight="1" x14ac:dyDescent="0.15">
      <c r="B28" s="626" t="s">
        <v>304</v>
      </c>
      <c r="C28" s="627"/>
      <c r="D28" s="627"/>
      <c r="E28" s="627"/>
      <c r="F28" s="627"/>
      <c r="G28" s="627"/>
      <c r="H28" s="627"/>
      <c r="I28" s="627"/>
      <c r="J28" s="627"/>
      <c r="K28" s="627"/>
      <c r="L28" s="627"/>
      <c r="M28" s="627"/>
      <c r="N28" s="627"/>
      <c r="O28" s="627"/>
      <c r="P28" s="627"/>
      <c r="Q28" s="628"/>
      <c r="R28" s="629">
        <v>2703</v>
      </c>
      <c r="S28" s="630"/>
      <c r="T28" s="630"/>
      <c r="U28" s="630"/>
      <c r="V28" s="630"/>
      <c r="W28" s="630"/>
      <c r="X28" s="630"/>
      <c r="Y28" s="631"/>
      <c r="Z28" s="632">
        <v>0</v>
      </c>
      <c r="AA28" s="632"/>
      <c r="AB28" s="632"/>
      <c r="AC28" s="632"/>
      <c r="AD28" s="633">
        <v>2703</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1356892</v>
      </c>
      <c r="CS28" s="630"/>
      <c r="CT28" s="630"/>
      <c r="CU28" s="630"/>
      <c r="CV28" s="630"/>
      <c r="CW28" s="630"/>
      <c r="CX28" s="630"/>
      <c r="CY28" s="631"/>
      <c r="CZ28" s="634">
        <v>7.9</v>
      </c>
      <c r="DA28" s="665"/>
      <c r="DB28" s="665"/>
      <c r="DC28" s="671"/>
      <c r="DD28" s="638">
        <v>1356656</v>
      </c>
      <c r="DE28" s="630"/>
      <c r="DF28" s="630"/>
      <c r="DG28" s="630"/>
      <c r="DH28" s="630"/>
      <c r="DI28" s="630"/>
      <c r="DJ28" s="630"/>
      <c r="DK28" s="631"/>
      <c r="DL28" s="638">
        <v>1356656</v>
      </c>
      <c r="DM28" s="630"/>
      <c r="DN28" s="630"/>
      <c r="DO28" s="630"/>
      <c r="DP28" s="630"/>
      <c r="DQ28" s="630"/>
      <c r="DR28" s="630"/>
      <c r="DS28" s="630"/>
      <c r="DT28" s="630"/>
      <c r="DU28" s="630"/>
      <c r="DV28" s="631"/>
      <c r="DW28" s="634">
        <v>17.100000000000001</v>
      </c>
      <c r="DX28" s="665"/>
      <c r="DY28" s="665"/>
      <c r="DZ28" s="665"/>
      <c r="EA28" s="665"/>
      <c r="EB28" s="665"/>
      <c r="EC28" s="666"/>
    </row>
    <row r="29" spans="2:133" ht="11.25" customHeight="1" x14ac:dyDescent="0.15">
      <c r="B29" s="626" t="s">
        <v>306</v>
      </c>
      <c r="C29" s="627"/>
      <c r="D29" s="627"/>
      <c r="E29" s="627"/>
      <c r="F29" s="627"/>
      <c r="G29" s="627"/>
      <c r="H29" s="627"/>
      <c r="I29" s="627"/>
      <c r="J29" s="627"/>
      <c r="K29" s="627"/>
      <c r="L29" s="627"/>
      <c r="M29" s="627"/>
      <c r="N29" s="627"/>
      <c r="O29" s="627"/>
      <c r="P29" s="627"/>
      <c r="Q29" s="628"/>
      <c r="R29" s="629">
        <v>370171</v>
      </c>
      <c r="S29" s="630"/>
      <c r="T29" s="630"/>
      <c r="U29" s="630"/>
      <c r="V29" s="630"/>
      <c r="W29" s="630"/>
      <c r="X29" s="630"/>
      <c r="Y29" s="631"/>
      <c r="Z29" s="632">
        <v>2.1</v>
      </c>
      <c r="AA29" s="632"/>
      <c r="AB29" s="632"/>
      <c r="AC29" s="632"/>
      <c r="AD29" s="633">
        <v>14914</v>
      </c>
      <c r="AE29" s="633"/>
      <c r="AF29" s="633"/>
      <c r="AG29" s="633"/>
      <c r="AH29" s="633"/>
      <c r="AI29" s="633"/>
      <c r="AJ29" s="633"/>
      <c r="AK29" s="633"/>
      <c r="AL29" s="634">
        <v>0.2</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308</v>
      </c>
      <c r="CG29" s="645"/>
      <c r="CH29" s="645"/>
      <c r="CI29" s="645"/>
      <c r="CJ29" s="645"/>
      <c r="CK29" s="645"/>
      <c r="CL29" s="645"/>
      <c r="CM29" s="645"/>
      <c r="CN29" s="645"/>
      <c r="CO29" s="645"/>
      <c r="CP29" s="645"/>
      <c r="CQ29" s="646"/>
      <c r="CR29" s="629">
        <v>1356892</v>
      </c>
      <c r="CS29" s="663"/>
      <c r="CT29" s="663"/>
      <c r="CU29" s="663"/>
      <c r="CV29" s="663"/>
      <c r="CW29" s="663"/>
      <c r="CX29" s="663"/>
      <c r="CY29" s="664"/>
      <c r="CZ29" s="634">
        <v>7.9</v>
      </c>
      <c r="DA29" s="665"/>
      <c r="DB29" s="665"/>
      <c r="DC29" s="671"/>
      <c r="DD29" s="638">
        <v>1356656</v>
      </c>
      <c r="DE29" s="663"/>
      <c r="DF29" s="663"/>
      <c r="DG29" s="663"/>
      <c r="DH29" s="663"/>
      <c r="DI29" s="663"/>
      <c r="DJ29" s="663"/>
      <c r="DK29" s="664"/>
      <c r="DL29" s="638">
        <v>1356656</v>
      </c>
      <c r="DM29" s="663"/>
      <c r="DN29" s="663"/>
      <c r="DO29" s="663"/>
      <c r="DP29" s="663"/>
      <c r="DQ29" s="663"/>
      <c r="DR29" s="663"/>
      <c r="DS29" s="663"/>
      <c r="DT29" s="663"/>
      <c r="DU29" s="663"/>
      <c r="DV29" s="664"/>
      <c r="DW29" s="634">
        <v>17.100000000000001</v>
      </c>
      <c r="DX29" s="665"/>
      <c r="DY29" s="665"/>
      <c r="DZ29" s="665"/>
      <c r="EA29" s="665"/>
      <c r="EB29" s="665"/>
      <c r="EC29" s="666"/>
    </row>
    <row r="30" spans="2:133" ht="11.25" customHeight="1" x14ac:dyDescent="0.15">
      <c r="B30" s="626" t="s">
        <v>309</v>
      </c>
      <c r="C30" s="627"/>
      <c r="D30" s="627"/>
      <c r="E30" s="627"/>
      <c r="F30" s="627"/>
      <c r="G30" s="627"/>
      <c r="H30" s="627"/>
      <c r="I30" s="627"/>
      <c r="J30" s="627"/>
      <c r="K30" s="627"/>
      <c r="L30" s="627"/>
      <c r="M30" s="627"/>
      <c r="N30" s="627"/>
      <c r="O30" s="627"/>
      <c r="P30" s="627"/>
      <c r="Q30" s="628"/>
      <c r="R30" s="629">
        <v>41199</v>
      </c>
      <c r="S30" s="630"/>
      <c r="T30" s="630"/>
      <c r="U30" s="630"/>
      <c r="V30" s="630"/>
      <c r="W30" s="630"/>
      <c r="X30" s="630"/>
      <c r="Y30" s="631"/>
      <c r="Z30" s="632">
        <v>0.2</v>
      </c>
      <c r="AA30" s="632"/>
      <c r="AB30" s="632"/>
      <c r="AC30" s="632"/>
      <c r="AD30" s="633">
        <v>12738</v>
      </c>
      <c r="AE30" s="633"/>
      <c r="AF30" s="633"/>
      <c r="AG30" s="633"/>
      <c r="AH30" s="633"/>
      <c r="AI30" s="633"/>
      <c r="AJ30" s="633"/>
      <c r="AK30" s="633"/>
      <c r="AL30" s="634">
        <v>0.2</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310</v>
      </c>
      <c r="BH30" s="676"/>
      <c r="BI30" s="676"/>
      <c r="BJ30" s="676"/>
      <c r="BK30" s="676"/>
      <c r="BL30" s="676"/>
      <c r="BM30" s="676"/>
      <c r="BN30" s="676"/>
      <c r="BO30" s="676"/>
      <c r="BP30" s="676"/>
      <c r="BQ30" s="677"/>
      <c r="BR30" s="608" t="s">
        <v>311</v>
      </c>
      <c r="BS30" s="676"/>
      <c r="BT30" s="676"/>
      <c r="BU30" s="676"/>
      <c r="BV30" s="676"/>
      <c r="BW30" s="676"/>
      <c r="BX30" s="676"/>
      <c r="BY30" s="676"/>
      <c r="BZ30" s="676"/>
      <c r="CA30" s="676"/>
      <c r="CB30" s="677"/>
      <c r="CD30" s="680"/>
      <c r="CE30" s="681"/>
      <c r="CF30" s="644" t="s">
        <v>312</v>
      </c>
      <c r="CG30" s="645"/>
      <c r="CH30" s="645"/>
      <c r="CI30" s="645"/>
      <c r="CJ30" s="645"/>
      <c r="CK30" s="645"/>
      <c r="CL30" s="645"/>
      <c r="CM30" s="645"/>
      <c r="CN30" s="645"/>
      <c r="CO30" s="645"/>
      <c r="CP30" s="645"/>
      <c r="CQ30" s="646"/>
      <c r="CR30" s="629">
        <v>1293642</v>
      </c>
      <c r="CS30" s="630"/>
      <c r="CT30" s="630"/>
      <c r="CU30" s="630"/>
      <c r="CV30" s="630"/>
      <c r="CW30" s="630"/>
      <c r="CX30" s="630"/>
      <c r="CY30" s="631"/>
      <c r="CZ30" s="634">
        <v>7.6</v>
      </c>
      <c r="DA30" s="665"/>
      <c r="DB30" s="665"/>
      <c r="DC30" s="671"/>
      <c r="DD30" s="638">
        <v>1293406</v>
      </c>
      <c r="DE30" s="630"/>
      <c r="DF30" s="630"/>
      <c r="DG30" s="630"/>
      <c r="DH30" s="630"/>
      <c r="DI30" s="630"/>
      <c r="DJ30" s="630"/>
      <c r="DK30" s="631"/>
      <c r="DL30" s="638">
        <v>1293406</v>
      </c>
      <c r="DM30" s="630"/>
      <c r="DN30" s="630"/>
      <c r="DO30" s="630"/>
      <c r="DP30" s="630"/>
      <c r="DQ30" s="630"/>
      <c r="DR30" s="630"/>
      <c r="DS30" s="630"/>
      <c r="DT30" s="630"/>
      <c r="DU30" s="630"/>
      <c r="DV30" s="631"/>
      <c r="DW30" s="634">
        <v>16.3</v>
      </c>
      <c r="DX30" s="665"/>
      <c r="DY30" s="665"/>
      <c r="DZ30" s="665"/>
      <c r="EA30" s="665"/>
      <c r="EB30" s="665"/>
      <c r="EC30" s="666"/>
    </row>
    <row r="31" spans="2:133" ht="11.25" customHeight="1" x14ac:dyDescent="0.15">
      <c r="B31" s="626" t="s">
        <v>313</v>
      </c>
      <c r="C31" s="627"/>
      <c r="D31" s="627"/>
      <c r="E31" s="627"/>
      <c r="F31" s="627"/>
      <c r="G31" s="627"/>
      <c r="H31" s="627"/>
      <c r="I31" s="627"/>
      <c r="J31" s="627"/>
      <c r="K31" s="627"/>
      <c r="L31" s="627"/>
      <c r="M31" s="627"/>
      <c r="N31" s="627"/>
      <c r="O31" s="627"/>
      <c r="P31" s="627"/>
      <c r="Q31" s="628"/>
      <c r="R31" s="629">
        <v>19069</v>
      </c>
      <c r="S31" s="630"/>
      <c r="T31" s="630"/>
      <c r="U31" s="630"/>
      <c r="V31" s="630"/>
      <c r="W31" s="630"/>
      <c r="X31" s="630"/>
      <c r="Y31" s="631"/>
      <c r="Z31" s="632">
        <v>0.1</v>
      </c>
      <c r="AA31" s="632"/>
      <c r="AB31" s="632"/>
      <c r="AC31" s="632"/>
      <c r="AD31" s="633">
        <v>667</v>
      </c>
      <c r="AE31" s="633"/>
      <c r="AF31" s="633"/>
      <c r="AG31" s="633"/>
      <c r="AH31" s="633"/>
      <c r="AI31" s="633"/>
      <c r="AJ31" s="633"/>
      <c r="AK31" s="633"/>
      <c r="AL31" s="634">
        <v>0</v>
      </c>
      <c r="AM31" s="635"/>
      <c r="AN31" s="635"/>
      <c r="AO31" s="636"/>
      <c r="AP31" s="689" t="s">
        <v>314</v>
      </c>
      <c r="AQ31" s="690"/>
      <c r="AR31" s="690"/>
      <c r="AS31" s="690"/>
      <c r="AT31" s="695" t="s">
        <v>315</v>
      </c>
      <c r="AU31" s="217"/>
      <c r="AV31" s="217"/>
      <c r="AW31" s="217"/>
      <c r="AX31" s="615" t="s">
        <v>190</v>
      </c>
      <c r="AY31" s="616"/>
      <c r="AZ31" s="616"/>
      <c r="BA31" s="616"/>
      <c r="BB31" s="616"/>
      <c r="BC31" s="616"/>
      <c r="BD31" s="616"/>
      <c r="BE31" s="616"/>
      <c r="BF31" s="617"/>
      <c r="BG31" s="688">
        <v>98.6</v>
      </c>
      <c r="BH31" s="684"/>
      <c r="BI31" s="684"/>
      <c r="BJ31" s="684"/>
      <c r="BK31" s="684"/>
      <c r="BL31" s="684"/>
      <c r="BM31" s="624">
        <v>96.5</v>
      </c>
      <c r="BN31" s="684"/>
      <c r="BO31" s="684"/>
      <c r="BP31" s="684"/>
      <c r="BQ31" s="685"/>
      <c r="BR31" s="688">
        <v>98.4</v>
      </c>
      <c r="BS31" s="684"/>
      <c r="BT31" s="684"/>
      <c r="BU31" s="684"/>
      <c r="BV31" s="684"/>
      <c r="BW31" s="684"/>
      <c r="BX31" s="624">
        <v>96.2</v>
      </c>
      <c r="BY31" s="684"/>
      <c r="BZ31" s="684"/>
      <c r="CA31" s="684"/>
      <c r="CB31" s="685"/>
      <c r="CD31" s="680"/>
      <c r="CE31" s="681"/>
      <c r="CF31" s="644" t="s">
        <v>316</v>
      </c>
      <c r="CG31" s="645"/>
      <c r="CH31" s="645"/>
      <c r="CI31" s="645"/>
      <c r="CJ31" s="645"/>
      <c r="CK31" s="645"/>
      <c r="CL31" s="645"/>
      <c r="CM31" s="645"/>
      <c r="CN31" s="645"/>
      <c r="CO31" s="645"/>
      <c r="CP31" s="645"/>
      <c r="CQ31" s="646"/>
      <c r="CR31" s="629">
        <v>63250</v>
      </c>
      <c r="CS31" s="663"/>
      <c r="CT31" s="663"/>
      <c r="CU31" s="663"/>
      <c r="CV31" s="663"/>
      <c r="CW31" s="663"/>
      <c r="CX31" s="663"/>
      <c r="CY31" s="664"/>
      <c r="CZ31" s="634">
        <v>0.4</v>
      </c>
      <c r="DA31" s="665"/>
      <c r="DB31" s="665"/>
      <c r="DC31" s="671"/>
      <c r="DD31" s="638">
        <v>63250</v>
      </c>
      <c r="DE31" s="663"/>
      <c r="DF31" s="663"/>
      <c r="DG31" s="663"/>
      <c r="DH31" s="663"/>
      <c r="DI31" s="663"/>
      <c r="DJ31" s="663"/>
      <c r="DK31" s="664"/>
      <c r="DL31" s="638">
        <v>63250</v>
      </c>
      <c r="DM31" s="663"/>
      <c r="DN31" s="663"/>
      <c r="DO31" s="663"/>
      <c r="DP31" s="663"/>
      <c r="DQ31" s="663"/>
      <c r="DR31" s="663"/>
      <c r="DS31" s="663"/>
      <c r="DT31" s="663"/>
      <c r="DU31" s="663"/>
      <c r="DV31" s="664"/>
      <c r="DW31" s="634">
        <v>0.8</v>
      </c>
      <c r="DX31" s="665"/>
      <c r="DY31" s="665"/>
      <c r="DZ31" s="665"/>
      <c r="EA31" s="665"/>
      <c r="EB31" s="665"/>
      <c r="EC31" s="666"/>
    </row>
    <row r="32" spans="2:133" ht="11.25" customHeight="1" x14ac:dyDescent="0.15">
      <c r="B32" s="626" t="s">
        <v>317</v>
      </c>
      <c r="C32" s="627"/>
      <c r="D32" s="627"/>
      <c r="E32" s="627"/>
      <c r="F32" s="627"/>
      <c r="G32" s="627"/>
      <c r="H32" s="627"/>
      <c r="I32" s="627"/>
      <c r="J32" s="627"/>
      <c r="K32" s="627"/>
      <c r="L32" s="627"/>
      <c r="M32" s="627"/>
      <c r="N32" s="627"/>
      <c r="O32" s="627"/>
      <c r="P32" s="627"/>
      <c r="Q32" s="628"/>
      <c r="R32" s="629">
        <v>4979891</v>
      </c>
      <c r="S32" s="630"/>
      <c r="T32" s="630"/>
      <c r="U32" s="630"/>
      <c r="V32" s="630"/>
      <c r="W32" s="630"/>
      <c r="X32" s="630"/>
      <c r="Y32" s="631"/>
      <c r="Z32" s="632">
        <v>27.6</v>
      </c>
      <c r="AA32" s="632"/>
      <c r="AB32" s="632"/>
      <c r="AC32" s="632"/>
      <c r="AD32" s="633" t="s">
        <v>237</v>
      </c>
      <c r="AE32" s="633"/>
      <c r="AF32" s="633"/>
      <c r="AG32" s="633"/>
      <c r="AH32" s="633"/>
      <c r="AI32" s="633"/>
      <c r="AJ32" s="633"/>
      <c r="AK32" s="633"/>
      <c r="AL32" s="634" t="s">
        <v>230</v>
      </c>
      <c r="AM32" s="635"/>
      <c r="AN32" s="635"/>
      <c r="AO32" s="636"/>
      <c r="AP32" s="691"/>
      <c r="AQ32" s="692"/>
      <c r="AR32" s="692"/>
      <c r="AS32" s="692"/>
      <c r="AT32" s="696"/>
      <c r="AU32" s="216" t="s">
        <v>318</v>
      </c>
      <c r="AV32" s="216"/>
      <c r="AW32" s="216"/>
      <c r="AX32" s="626" t="s">
        <v>319</v>
      </c>
      <c r="AY32" s="627"/>
      <c r="AZ32" s="627"/>
      <c r="BA32" s="627"/>
      <c r="BB32" s="627"/>
      <c r="BC32" s="627"/>
      <c r="BD32" s="627"/>
      <c r="BE32" s="627"/>
      <c r="BF32" s="628"/>
      <c r="BG32" s="698">
        <v>99</v>
      </c>
      <c r="BH32" s="663"/>
      <c r="BI32" s="663"/>
      <c r="BJ32" s="663"/>
      <c r="BK32" s="663"/>
      <c r="BL32" s="663"/>
      <c r="BM32" s="635">
        <v>97.3</v>
      </c>
      <c r="BN32" s="686"/>
      <c r="BO32" s="686"/>
      <c r="BP32" s="686"/>
      <c r="BQ32" s="687"/>
      <c r="BR32" s="698">
        <v>99.1</v>
      </c>
      <c r="BS32" s="663"/>
      <c r="BT32" s="663"/>
      <c r="BU32" s="663"/>
      <c r="BV32" s="663"/>
      <c r="BW32" s="663"/>
      <c r="BX32" s="635">
        <v>97.5</v>
      </c>
      <c r="BY32" s="686"/>
      <c r="BZ32" s="686"/>
      <c r="CA32" s="686"/>
      <c r="CB32" s="687"/>
      <c r="CD32" s="682"/>
      <c r="CE32" s="683"/>
      <c r="CF32" s="644" t="s">
        <v>320</v>
      </c>
      <c r="CG32" s="645"/>
      <c r="CH32" s="645"/>
      <c r="CI32" s="645"/>
      <c r="CJ32" s="645"/>
      <c r="CK32" s="645"/>
      <c r="CL32" s="645"/>
      <c r="CM32" s="645"/>
      <c r="CN32" s="645"/>
      <c r="CO32" s="645"/>
      <c r="CP32" s="645"/>
      <c r="CQ32" s="646"/>
      <c r="CR32" s="629" t="s">
        <v>230</v>
      </c>
      <c r="CS32" s="630"/>
      <c r="CT32" s="630"/>
      <c r="CU32" s="630"/>
      <c r="CV32" s="630"/>
      <c r="CW32" s="630"/>
      <c r="CX32" s="630"/>
      <c r="CY32" s="631"/>
      <c r="CZ32" s="634" t="s">
        <v>230</v>
      </c>
      <c r="DA32" s="665"/>
      <c r="DB32" s="665"/>
      <c r="DC32" s="671"/>
      <c r="DD32" s="638" t="s">
        <v>230</v>
      </c>
      <c r="DE32" s="630"/>
      <c r="DF32" s="630"/>
      <c r="DG32" s="630"/>
      <c r="DH32" s="630"/>
      <c r="DI32" s="630"/>
      <c r="DJ32" s="630"/>
      <c r="DK32" s="631"/>
      <c r="DL32" s="638" t="s">
        <v>230</v>
      </c>
      <c r="DM32" s="630"/>
      <c r="DN32" s="630"/>
      <c r="DO32" s="630"/>
      <c r="DP32" s="630"/>
      <c r="DQ32" s="630"/>
      <c r="DR32" s="630"/>
      <c r="DS32" s="630"/>
      <c r="DT32" s="630"/>
      <c r="DU32" s="630"/>
      <c r="DV32" s="631"/>
      <c r="DW32" s="634" t="s">
        <v>237</v>
      </c>
      <c r="DX32" s="665"/>
      <c r="DY32" s="665"/>
      <c r="DZ32" s="665"/>
      <c r="EA32" s="665"/>
      <c r="EB32" s="665"/>
      <c r="EC32" s="666"/>
    </row>
    <row r="33" spans="2:133" ht="11.25" customHeight="1" x14ac:dyDescent="0.15">
      <c r="B33" s="667" t="s">
        <v>321</v>
      </c>
      <c r="C33" s="668"/>
      <c r="D33" s="668"/>
      <c r="E33" s="668"/>
      <c r="F33" s="668"/>
      <c r="G33" s="668"/>
      <c r="H33" s="668"/>
      <c r="I33" s="668"/>
      <c r="J33" s="668"/>
      <c r="K33" s="668"/>
      <c r="L33" s="668"/>
      <c r="M33" s="668"/>
      <c r="N33" s="668"/>
      <c r="O33" s="668"/>
      <c r="P33" s="668"/>
      <c r="Q33" s="669"/>
      <c r="R33" s="629">
        <v>7951</v>
      </c>
      <c r="S33" s="630"/>
      <c r="T33" s="630"/>
      <c r="U33" s="630"/>
      <c r="V33" s="630"/>
      <c r="W33" s="630"/>
      <c r="X33" s="630"/>
      <c r="Y33" s="631"/>
      <c r="Z33" s="632">
        <v>0</v>
      </c>
      <c r="AA33" s="632"/>
      <c r="AB33" s="632"/>
      <c r="AC33" s="632"/>
      <c r="AD33" s="633">
        <v>7951</v>
      </c>
      <c r="AE33" s="633"/>
      <c r="AF33" s="633"/>
      <c r="AG33" s="633"/>
      <c r="AH33" s="633"/>
      <c r="AI33" s="633"/>
      <c r="AJ33" s="633"/>
      <c r="AK33" s="633"/>
      <c r="AL33" s="634">
        <v>0.1</v>
      </c>
      <c r="AM33" s="635"/>
      <c r="AN33" s="635"/>
      <c r="AO33" s="636"/>
      <c r="AP33" s="693"/>
      <c r="AQ33" s="694"/>
      <c r="AR33" s="694"/>
      <c r="AS33" s="694"/>
      <c r="AT33" s="697"/>
      <c r="AU33" s="218"/>
      <c r="AV33" s="218"/>
      <c r="AW33" s="218"/>
      <c r="AX33" s="673" t="s">
        <v>322</v>
      </c>
      <c r="AY33" s="674"/>
      <c r="AZ33" s="674"/>
      <c r="BA33" s="674"/>
      <c r="BB33" s="674"/>
      <c r="BC33" s="674"/>
      <c r="BD33" s="674"/>
      <c r="BE33" s="674"/>
      <c r="BF33" s="675"/>
      <c r="BG33" s="699">
        <v>98</v>
      </c>
      <c r="BH33" s="700"/>
      <c r="BI33" s="700"/>
      <c r="BJ33" s="700"/>
      <c r="BK33" s="700"/>
      <c r="BL33" s="700"/>
      <c r="BM33" s="701">
        <v>95.5</v>
      </c>
      <c r="BN33" s="700"/>
      <c r="BO33" s="700"/>
      <c r="BP33" s="700"/>
      <c r="BQ33" s="702"/>
      <c r="BR33" s="699">
        <v>97.6</v>
      </c>
      <c r="BS33" s="700"/>
      <c r="BT33" s="700"/>
      <c r="BU33" s="700"/>
      <c r="BV33" s="700"/>
      <c r="BW33" s="700"/>
      <c r="BX33" s="701">
        <v>94.9</v>
      </c>
      <c r="BY33" s="700"/>
      <c r="BZ33" s="700"/>
      <c r="CA33" s="700"/>
      <c r="CB33" s="702"/>
      <c r="CD33" s="644" t="s">
        <v>323</v>
      </c>
      <c r="CE33" s="645"/>
      <c r="CF33" s="645"/>
      <c r="CG33" s="645"/>
      <c r="CH33" s="645"/>
      <c r="CI33" s="645"/>
      <c r="CJ33" s="645"/>
      <c r="CK33" s="645"/>
      <c r="CL33" s="645"/>
      <c r="CM33" s="645"/>
      <c r="CN33" s="645"/>
      <c r="CO33" s="645"/>
      <c r="CP33" s="645"/>
      <c r="CQ33" s="646"/>
      <c r="CR33" s="629">
        <v>6703743</v>
      </c>
      <c r="CS33" s="663"/>
      <c r="CT33" s="663"/>
      <c r="CU33" s="663"/>
      <c r="CV33" s="663"/>
      <c r="CW33" s="663"/>
      <c r="CX33" s="663"/>
      <c r="CY33" s="664"/>
      <c r="CZ33" s="634">
        <v>39.200000000000003</v>
      </c>
      <c r="DA33" s="665"/>
      <c r="DB33" s="665"/>
      <c r="DC33" s="671"/>
      <c r="DD33" s="638">
        <v>5163881</v>
      </c>
      <c r="DE33" s="663"/>
      <c r="DF33" s="663"/>
      <c r="DG33" s="663"/>
      <c r="DH33" s="663"/>
      <c r="DI33" s="663"/>
      <c r="DJ33" s="663"/>
      <c r="DK33" s="664"/>
      <c r="DL33" s="638">
        <v>2329555</v>
      </c>
      <c r="DM33" s="663"/>
      <c r="DN33" s="663"/>
      <c r="DO33" s="663"/>
      <c r="DP33" s="663"/>
      <c r="DQ33" s="663"/>
      <c r="DR33" s="663"/>
      <c r="DS33" s="663"/>
      <c r="DT33" s="663"/>
      <c r="DU33" s="663"/>
      <c r="DV33" s="664"/>
      <c r="DW33" s="634">
        <v>29.4</v>
      </c>
      <c r="DX33" s="665"/>
      <c r="DY33" s="665"/>
      <c r="DZ33" s="665"/>
      <c r="EA33" s="665"/>
      <c r="EB33" s="665"/>
      <c r="EC33" s="666"/>
    </row>
    <row r="34" spans="2:133" ht="11.25" customHeight="1" x14ac:dyDescent="0.15">
      <c r="B34" s="626" t="s">
        <v>324</v>
      </c>
      <c r="C34" s="627"/>
      <c r="D34" s="627"/>
      <c r="E34" s="627"/>
      <c r="F34" s="627"/>
      <c r="G34" s="627"/>
      <c r="H34" s="627"/>
      <c r="I34" s="627"/>
      <c r="J34" s="627"/>
      <c r="K34" s="627"/>
      <c r="L34" s="627"/>
      <c r="M34" s="627"/>
      <c r="N34" s="627"/>
      <c r="O34" s="627"/>
      <c r="P34" s="627"/>
      <c r="Q34" s="628"/>
      <c r="R34" s="629">
        <v>2091510</v>
      </c>
      <c r="S34" s="630"/>
      <c r="T34" s="630"/>
      <c r="U34" s="630"/>
      <c r="V34" s="630"/>
      <c r="W34" s="630"/>
      <c r="X34" s="630"/>
      <c r="Y34" s="631"/>
      <c r="Z34" s="632">
        <v>11.6</v>
      </c>
      <c r="AA34" s="632"/>
      <c r="AB34" s="632"/>
      <c r="AC34" s="632"/>
      <c r="AD34" s="633" t="s">
        <v>237</v>
      </c>
      <c r="AE34" s="633"/>
      <c r="AF34" s="633"/>
      <c r="AG34" s="633"/>
      <c r="AH34" s="633"/>
      <c r="AI34" s="633"/>
      <c r="AJ34" s="633"/>
      <c r="AK34" s="633"/>
      <c r="AL34" s="634" t="s">
        <v>130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325</v>
      </c>
      <c r="CE34" s="645"/>
      <c r="CF34" s="645"/>
      <c r="CG34" s="645"/>
      <c r="CH34" s="645"/>
      <c r="CI34" s="645"/>
      <c r="CJ34" s="645"/>
      <c r="CK34" s="645"/>
      <c r="CL34" s="645"/>
      <c r="CM34" s="645"/>
      <c r="CN34" s="645"/>
      <c r="CO34" s="645"/>
      <c r="CP34" s="645"/>
      <c r="CQ34" s="646"/>
      <c r="CR34" s="629">
        <v>1896130</v>
      </c>
      <c r="CS34" s="630"/>
      <c r="CT34" s="630"/>
      <c r="CU34" s="630"/>
      <c r="CV34" s="630"/>
      <c r="CW34" s="630"/>
      <c r="CX34" s="630"/>
      <c r="CY34" s="631"/>
      <c r="CZ34" s="634">
        <v>11.1</v>
      </c>
      <c r="DA34" s="665"/>
      <c r="DB34" s="665"/>
      <c r="DC34" s="671"/>
      <c r="DD34" s="638">
        <v>1285106</v>
      </c>
      <c r="DE34" s="630"/>
      <c r="DF34" s="630"/>
      <c r="DG34" s="630"/>
      <c r="DH34" s="630"/>
      <c r="DI34" s="630"/>
      <c r="DJ34" s="630"/>
      <c r="DK34" s="631"/>
      <c r="DL34" s="638">
        <v>700674</v>
      </c>
      <c r="DM34" s="630"/>
      <c r="DN34" s="630"/>
      <c r="DO34" s="630"/>
      <c r="DP34" s="630"/>
      <c r="DQ34" s="630"/>
      <c r="DR34" s="630"/>
      <c r="DS34" s="630"/>
      <c r="DT34" s="630"/>
      <c r="DU34" s="630"/>
      <c r="DV34" s="631"/>
      <c r="DW34" s="634">
        <v>8.9</v>
      </c>
      <c r="DX34" s="665"/>
      <c r="DY34" s="665"/>
      <c r="DZ34" s="665"/>
      <c r="EA34" s="665"/>
      <c r="EB34" s="665"/>
      <c r="EC34" s="666"/>
    </row>
    <row r="35" spans="2:133" ht="11.25" customHeight="1" x14ac:dyDescent="0.15">
      <c r="B35" s="626" t="s">
        <v>326</v>
      </c>
      <c r="C35" s="627"/>
      <c r="D35" s="627"/>
      <c r="E35" s="627"/>
      <c r="F35" s="627"/>
      <c r="G35" s="627"/>
      <c r="H35" s="627"/>
      <c r="I35" s="627"/>
      <c r="J35" s="627"/>
      <c r="K35" s="627"/>
      <c r="L35" s="627"/>
      <c r="M35" s="627"/>
      <c r="N35" s="627"/>
      <c r="O35" s="627"/>
      <c r="P35" s="627"/>
      <c r="Q35" s="628"/>
      <c r="R35" s="629">
        <v>33822</v>
      </c>
      <c r="S35" s="630"/>
      <c r="T35" s="630"/>
      <c r="U35" s="630"/>
      <c r="V35" s="630"/>
      <c r="W35" s="630"/>
      <c r="X35" s="630"/>
      <c r="Y35" s="631"/>
      <c r="Z35" s="632">
        <v>0.2</v>
      </c>
      <c r="AA35" s="632"/>
      <c r="AB35" s="632"/>
      <c r="AC35" s="632"/>
      <c r="AD35" s="633">
        <v>12485</v>
      </c>
      <c r="AE35" s="633"/>
      <c r="AF35" s="633"/>
      <c r="AG35" s="633"/>
      <c r="AH35" s="633"/>
      <c r="AI35" s="633"/>
      <c r="AJ35" s="633"/>
      <c r="AK35" s="633"/>
      <c r="AL35" s="634">
        <v>0.2</v>
      </c>
      <c r="AM35" s="635"/>
      <c r="AN35" s="635"/>
      <c r="AO35" s="636"/>
      <c r="AP35" s="221"/>
      <c r="AQ35" s="608" t="s">
        <v>327</v>
      </c>
      <c r="AR35" s="609"/>
      <c r="AS35" s="609"/>
      <c r="AT35" s="609"/>
      <c r="AU35" s="609"/>
      <c r="AV35" s="609"/>
      <c r="AW35" s="609"/>
      <c r="AX35" s="609"/>
      <c r="AY35" s="609"/>
      <c r="AZ35" s="609"/>
      <c r="BA35" s="609"/>
      <c r="BB35" s="609"/>
      <c r="BC35" s="609"/>
      <c r="BD35" s="609"/>
      <c r="BE35" s="609"/>
      <c r="BF35" s="610"/>
      <c r="BG35" s="608" t="s">
        <v>328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329</v>
      </c>
      <c r="CE35" s="645"/>
      <c r="CF35" s="645"/>
      <c r="CG35" s="645"/>
      <c r="CH35" s="645"/>
      <c r="CI35" s="645"/>
      <c r="CJ35" s="645"/>
      <c r="CK35" s="645"/>
      <c r="CL35" s="645"/>
      <c r="CM35" s="645"/>
      <c r="CN35" s="645"/>
      <c r="CO35" s="645"/>
      <c r="CP35" s="645"/>
      <c r="CQ35" s="646"/>
      <c r="CR35" s="629">
        <v>25582</v>
      </c>
      <c r="CS35" s="663"/>
      <c r="CT35" s="663"/>
      <c r="CU35" s="663"/>
      <c r="CV35" s="663"/>
      <c r="CW35" s="663"/>
      <c r="CX35" s="663"/>
      <c r="CY35" s="664"/>
      <c r="CZ35" s="634">
        <v>0.1</v>
      </c>
      <c r="DA35" s="665"/>
      <c r="DB35" s="665"/>
      <c r="DC35" s="671"/>
      <c r="DD35" s="638">
        <v>25582</v>
      </c>
      <c r="DE35" s="663"/>
      <c r="DF35" s="663"/>
      <c r="DG35" s="663"/>
      <c r="DH35" s="663"/>
      <c r="DI35" s="663"/>
      <c r="DJ35" s="663"/>
      <c r="DK35" s="664"/>
      <c r="DL35" s="638">
        <v>25483</v>
      </c>
      <c r="DM35" s="663"/>
      <c r="DN35" s="663"/>
      <c r="DO35" s="663"/>
      <c r="DP35" s="663"/>
      <c r="DQ35" s="663"/>
      <c r="DR35" s="663"/>
      <c r="DS35" s="663"/>
      <c r="DT35" s="663"/>
      <c r="DU35" s="663"/>
      <c r="DV35" s="664"/>
      <c r="DW35" s="634">
        <v>0.3</v>
      </c>
      <c r="DX35" s="665"/>
      <c r="DY35" s="665"/>
      <c r="DZ35" s="665"/>
      <c r="EA35" s="665"/>
      <c r="EB35" s="665"/>
      <c r="EC35" s="666"/>
    </row>
    <row r="36" spans="2:133" ht="11.25" customHeight="1" x14ac:dyDescent="0.15">
      <c r="B36" s="626" t="s">
        <v>330</v>
      </c>
      <c r="C36" s="627"/>
      <c r="D36" s="627"/>
      <c r="E36" s="627"/>
      <c r="F36" s="627"/>
      <c r="G36" s="627"/>
      <c r="H36" s="627"/>
      <c r="I36" s="627"/>
      <c r="J36" s="627"/>
      <c r="K36" s="627"/>
      <c r="L36" s="627"/>
      <c r="M36" s="627"/>
      <c r="N36" s="627"/>
      <c r="O36" s="627"/>
      <c r="P36" s="627"/>
      <c r="Q36" s="628"/>
      <c r="R36" s="629">
        <v>510804</v>
      </c>
      <c r="S36" s="630"/>
      <c r="T36" s="630"/>
      <c r="U36" s="630"/>
      <c r="V36" s="630"/>
      <c r="W36" s="630"/>
      <c r="X36" s="630"/>
      <c r="Y36" s="631"/>
      <c r="Z36" s="632">
        <v>2.8</v>
      </c>
      <c r="AA36" s="632"/>
      <c r="AB36" s="632"/>
      <c r="AC36" s="632"/>
      <c r="AD36" s="633" t="s">
        <v>230</v>
      </c>
      <c r="AE36" s="633"/>
      <c r="AF36" s="633"/>
      <c r="AG36" s="633"/>
      <c r="AH36" s="633"/>
      <c r="AI36" s="633"/>
      <c r="AJ36" s="633"/>
      <c r="AK36" s="633"/>
      <c r="AL36" s="634" t="s">
        <v>130</v>
      </c>
      <c r="AM36" s="635"/>
      <c r="AN36" s="635"/>
      <c r="AO36" s="636"/>
      <c r="AP36" s="221"/>
      <c r="AQ36" s="703" t="s">
        <v>331</v>
      </c>
      <c r="AR36" s="704"/>
      <c r="AS36" s="704"/>
      <c r="AT36" s="704"/>
      <c r="AU36" s="704"/>
      <c r="AV36" s="704"/>
      <c r="AW36" s="704"/>
      <c r="AX36" s="704"/>
      <c r="AY36" s="705"/>
      <c r="AZ36" s="618">
        <v>1199808</v>
      </c>
      <c r="BA36" s="619"/>
      <c r="BB36" s="619"/>
      <c r="BC36" s="619"/>
      <c r="BD36" s="619"/>
      <c r="BE36" s="619"/>
      <c r="BF36" s="706"/>
      <c r="BG36" s="640" t="s">
        <v>332</v>
      </c>
      <c r="BH36" s="641"/>
      <c r="BI36" s="641"/>
      <c r="BJ36" s="641"/>
      <c r="BK36" s="641"/>
      <c r="BL36" s="641"/>
      <c r="BM36" s="641"/>
      <c r="BN36" s="641"/>
      <c r="BO36" s="641"/>
      <c r="BP36" s="641"/>
      <c r="BQ36" s="641"/>
      <c r="BR36" s="641"/>
      <c r="BS36" s="641"/>
      <c r="BT36" s="641"/>
      <c r="BU36" s="642"/>
      <c r="BV36" s="618">
        <v>52277</v>
      </c>
      <c r="BW36" s="619"/>
      <c r="BX36" s="619"/>
      <c r="BY36" s="619"/>
      <c r="BZ36" s="619"/>
      <c r="CA36" s="619"/>
      <c r="CB36" s="706"/>
      <c r="CD36" s="644" t="s">
        <v>333</v>
      </c>
      <c r="CE36" s="645"/>
      <c r="CF36" s="645"/>
      <c r="CG36" s="645"/>
      <c r="CH36" s="645"/>
      <c r="CI36" s="645"/>
      <c r="CJ36" s="645"/>
      <c r="CK36" s="645"/>
      <c r="CL36" s="645"/>
      <c r="CM36" s="645"/>
      <c r="CN36" s="645"/>
      <c r="CO36" s="645"/>
      <c r="CP36" s="645"/>
      <c r="CQ36" s="646"/>
      <c r="CR36" s="629">
        <v>1862090</v>
      </c>
      <c r="CS36" s="630"/>
      <c r="CT36" s="630"/>
      <c r="CU36" s="630"/>
      <c r="CV36" s="630"/>
      <c r="CW36" s="630"/>
      <c r="CX36" s="630"/>
      <c r="CY36" s="631"/>
      <c r="CZ36" s="634">
        <v>10.9</v>
      </c>
      <c r="DA36" s="665"/>
      <c r="DB36" s="665"/>
      <c r="DC36" s="671"/>
      <c r="DD36" s="638">
        <v>1140767</v>
      </c>
      <c r="DE36" s="630"/>
      <c r="DF36" s="630"/>
      <c r="DG36" s="630"/>
      <c r="DH36" s="630"/>
      <c r="DI36" s="630"/>
      <c r="DJ36" s="630"/>
      <c r="DK36" s="631"/>
      <c r="DL36" s="638">
        <v>804033</v>
      </c>
      <c r="DM36" s="630"/>
      <c r="DN36" s="630"/>
      <c r="DO36" s="630"/>
      <c r="DP36" s="630"/>
      <c r="DQ36" s="630"/>
      <c r="DR36" s="630"/>
      <c r="DS36" s="630"/>
      <c r="DT36" s="630"/>
      <c r="DU36" s="630"/>
      <c r="DV36" s="631"/>
      <c r="DW36" s="634">
        <v>10.199999999999999</v>
      </c>
      <c r="DX36" s="665"/>
      <c r="DY36" s="665"/>
      <c r="DZ36" s="665"/>
      <c r="EA36" s="665"/>
      <c r="EB36" s="665"/>
      <c r="EC36" s="666"/>
    </row>
    <row r="37" spans="2:133" ht="11.25" customHeight="1" x14ac:dyDescent="0.15">
      <c r="B37" s="626" t="s">
        <v>334</v>
      </c>
      <c r="C37" s="627"/>
      <c r="D37" s="627"/>
      <c r="E37" s="627"/>
      <c r="F37" s="627"/>
      <c r="G37" s="627"/>
      <c r="H37" s="627"/>
      <c r="I37" s="627"/>
      <c r="J37" s="627"/>
      <c r="K37" s="627"/>
      <c r="L37" s="627"/>
      <c r="M37" s="627"/>
      <c r="N37" s="627"/>
      <c r="O37" s="627"/>
      <c r="P37" s="627"/>
      <c r="Q37" s="628"/>
      <c r="R37" s="629">
        <v>719242</v>
      </c>
      <c r="S37" s="630"/>
      <c r="T37" s="630"/>
      <c r="U37" s="630"/>
      <c r="V37" s="630"/>
      <c r="W37" s="630"/>
      <c r="X37" s="630"/>
      <c r="Y37" s="631"/>
      <c r="Z37" s="632">
        <v>4</v>
      </c>
      <c r="AA37" s="632"/>
      <c r="AB37" s="632"/>
      <c r="AC37" s="632"/>
      <c r="AD37" s="633" t="s">
        <v>230</v>
      </c>
      <c r="AE37" s="633"/>
      <c r="AF37" s="633"/>
      <c r="AG37" s="633"/>
      <c r="AH37" s="633"/>
      <c r="AI37" s="633"/>
      <c r="AJ37" s="633"/>
      <c r="AK37" s="633"/>
      <c r="AL37" s="634" t="s">
        <v>230</v>
      </c>
      <c r="AM37" s="635"/>
      <c r="AN37" s="635"/>
      <c r="AO37" s="636"/>
      <c r="AQ37" s="707" t="s">
        <v>335</v>
      </c>
      <c r="AR37" s="708"/>
      <c r="AS37" s="708"/>
      <c r="AT37" s="708"/>
      <c r="AU37" s="708"/>
      <c r="AV37" s="708"/>
      <c r="AW37" s="708"/>
      <c r="AX37" s="708"/>
      <c r="AY37" s="709"/>
      <c r="AZ37" s="629">
        <v>93326</v>
      </c>
      <c r="BA37" s="630"/>
      <c r="BB37" s="630"/>
      <c r="BC37" s="630"/>
      <c r="BD37" s="663"/>
      <c r="BE37" s="663"/>
      <c r="BF37" s="687"/>
      <c r="BG37" s="644" t="s">
        <v>336</v>
      </c>
      <c r="BH37" s="645"/>
      <c r="BI37" s="645"/>
      <c r="BJ37" s="645"/>
      <c r="BK37" s="645"/>
      <c r="BL37" s="645"/>
      <c r="BM37" s="645"/>
      <c r="BN37" s="645"/>
      <c r="BO37" s="645"/>
      <c r="BP37" s="645"/>
      <c r="BQ37" s="645"/>
      <c r="BR37" s="645"/>
      <c r="BS37" s="645"/>
      <c r="BT37" s="645"/>
      <c r="BU37" s="646"/>
      <c r="BV37" s="629">
        <v>-23370</v>
      </c>
      <c r="BW37" s="630"/>
      <c r="BX37" s="630"/>
      <c r="BY37" s="630"/>
      <c r="BZ37" s="630"/>
      <c r="CA37" s="630"/>
      <c r="CB37" s="639"/>
      <c r="CD37" s="644" t="s">
        <v>337</v>
      </c>
      <c r="CE37" s="645"/>
      <c r="CF37" s="645"/>
      <c r="CG37" s="645"/>
      <c r="CH37" s="645"/>
      <c r="CI37" s="645"/>
      <c r="CJ37" s="645"/>
      <c r="CK37" s="645"/>
      <c r="CL37" s="645"/>
      <c r="CM37" s="645"/>
      <c r="CN37" s="645"/>
      <c r="CO37" s="645"/>
      <c r="CP37" s="645"/>
      <c r="CQ37" s="646"/>
      <c r="CR37" s="629">
        <v>738784</v>
      </c>
      <c r="CS37" s="663"/>
      <c r="CT37" s="663"/>
      <c r="CU37" s="663"/>
      <c r="CV37" s="663"/>
      <c r="CW37" s="663"/>
      <c r="CX37" s="663"/>
      <c r="CY37" s="664"/>
      <c r="CZ37" s="634">
        <v>4.3</v>
      </c>
      <c r="DA37" s="665"/>
      <c r="DB37" s="665"/>
      <c r="DC37" s="671"/>
      <c r="DD37" s="638">
        <v>736832</v>
      </c>
      <c r="DE37" s="663"/>
      <c r="DF37" s="663"/>
      <c r="DG37" s="663"/>
      <c r="DH37" s="663"/>
      <c r="DI37" s="663"/>
      <c r="DJ37" s="663"/>
      <c r="DK37" s="664"/>
      <c r="DL37" s="638">
        <v>645699</v>
      </c>
      <c r="DM37" s="663"/>
      <c r="DN37" s="663"/>
      <c r="DO37" s="663"/>
      <c r="DP37" s="663"/>
      <c r="DQ37" s="663"/>
      <c r="DR37" s="663"/>
      <c r="DS37" s="663"/>
      <c r="DT37" s="663"/>
      <c r="DU37" s="663"/>
      <c r="DV37" s="664"/>
      <c r="DW37" s="634">
        <v>8.1999999999999993</v>
      </c>
      <c r="DX37" s="665"/>
      <c r="DY37" s="665"/>
      <c r="DZ37" s="665"/>
      <c r="EA37" s="665"/>
      <c r="EB37" s="665"/>
      <c r="EC37" s="666"/>
    </row>
    <row r="38" spans="2:133" ht="11.25" customHeight="1" x14ac:dyDescent="0.15">
      <c r="B38" s="626" t="s">
        <v>338</v>
      </c>
      <c r="C38" s="627"/>
      <c r="D38" s="627"/>
      <c r="E38" s="627"/>
      <c r="F38" s="627"/>
      <c r="G38" s="627"/>
      <c r="H38" s="627"/>
      <c r="I38" s="627"/>
      <c r="J38" s="627"/>
      <c r="K38" s="627"/>
      <c r="L38" s="627"/>
      <c r="M38" s="627"/>
      <c r="N38" s="627"/>
      <c r="O38" s="627"/>
      <c r="P38" s="627"/>
      <c r="Q38" s="628"/>
      <c r="R38" s="629">
        <v>716148</v>
      </c>
      <c r="S38" s="630"/>
      <c r="T38" s="630"/>
      <c r="U38" s="630"/>
      <c r="V38" s="630"/>
      <c r="W38" s="630"/>
      <c r="X38" s="630"/>
      <c r="Y38" s="631"/>
      <c r="Z38" s="632">
        <v>4</v>
      </c>
      <c r="AA38" s="632"/>
      <c r="AB38" s="632"/>
      <c r="AC38" s="632"/>
      <c r="AD38" s="633" t="s">
        <v>230</v>
      </c>
      <c r="AE38" s="633"/>
      <c r="AF38" s="633"/>
      <c r="AG38" s="633"/>
      <c r="AH38" s="633"/>
      <c r="AI38" s="633"/>
      <c r="AJ38" s="633"/>
      <c r="AK38" s="633"/>
      <c r="AL38" s="634" t="s">
        <v>230</v>
      </c>
      <c r="AM38" s="635"/>
      <c r="AN38" s="635"/>
      <c r="AO38" s="636"/>
      <c r="AQ38" s="707" t="s">
        <v>339</v>
      </c>
      <c r="AR38" s="708"/>
      <c r="AS38" s="708"/>
      <c r="AT38" s="708"/>
      <c r="AU38" s="708"/>
      <c r="AV38" s="708"/>
      <c r="AW38" s="708"/>
      <c r="AX38" s="708"/>
      <c r="AY38" s="709"/>
      <c r="AZ38" s="629">
        <v>55656</v>
      </c>
      <c r="BA38" s="630"/>
      <c r="BB38" s="630"/>
      <c r="BC38" s="630"/>
      <c r="BD38" s="663"/>
      <c r="BE38" s="663"/>
      <c r="BF38" s="687"/>
      <c r="BG38" s="644" t="s">
        <v>340</v>
      </c>
      <c r="BH38" s="645"/>
      <c r="BI38" s="645"/>
      <c r="BJ38" s="645"/>
      <c r="BK38" s="645"/>
      <c r="BL38" s="645"/>
      <c r="BM38" s="645"/>
      <c r="BN38" s="645"/>
      <c r="BO38" s="645"/>
      <c r="BP38" s="645"/>
      <c r="BQ38" s="645"/>
      <c r="BR38" s="645"/>
      <c r="BS38" s="645"/>
      <c r="BT38" s="645"/>
      <c r="BU38" s="646"/>
      <c r="BV38" s="629">
        <v>4637</v>
      </c>
      <c r="BW38" s="630"/>
      <c r="BX38" s="630"/>
      <c r="BY38" s="630"/>
      <c r="BZ38" s="630"/>
      <c r="CA38" s="630"/>
      <c r="CB38" s="639"/>
      <c r="CD38" s="644" t="s">
        <v>341</v>
      </c>
      <c r="CE38" s="645"/>
      <c r="CF38" s="645"/>
      <c r="CG38" s="645"/>
      <c r="CH38" s="645"/>
      <c r="CI38" s="645"/>
      <c r="CJ38" s="645"/>
      <c r="CK38" s="645"/>
      <c r="CL38" s="645"/>
      <c r="CM38" s="645"/>
      <c r="CN38" s="645"/>
      <c r="CO38" s="645"/>
      <c r="CP38" s="645"/>
      <c r="CQ38" s="646"/>
      <c r="CR38" s="629">
        <v>1199808</v>
      </c>
      <c r="CS38" s="630"/>
      <c r="CT38" s="630"/>
      <c r="CU38" s="630"/>
      <c r="CV38" s="630"/>
      <c r="CW38" s="630"/>
      <c r="CX38" s="630"/>
      <c r="CY38" s="631"/>
      <c r="CZ38" s="634">
        <v>7</v>
      </c>
      <c r="DA38" s="665"/>
      <c r="DB38" s="665"/>
      <c r="DC38" s="671"/>
      <c r="DD38" s="638">
        <v>992293</v>
      </c>
      <c r="DE38" s="630"/>
      <c r="DF38" s="630"/>
      <c r="DG38" s="630"/>
      <c r="DH38" s="630"/>
      <c r="DI38" s="630"/>
      <c r="DJ38" s="630"/>
      <c r="DK38" s="631"/>
      <c r="DL38" s="638">
        <v>799365</v>
      </c>
      <c r="DM38" s="630"/>
      <c r="DN38" s="630"/>
      <c r="DO38" s="630"/>
      <c r="DP38" s="630"/>
      <c r="DQ38" s="630"/>
      <c r="DR38" s="630"/>
      <c r="DS38" s="630"/>
      <c r="DT38" s="630"/>
      <c r="DU38" s="630"/>
      <c r="DV38" s="631"/>
      <c r="DW38" s="634">
        <v>10.1</v>
      </c>
      <c r="DX38" s="665"/>
      <c r="DY38" s="665"/>
      <c r="DZ38" s="665"/>
      <c r="EA38" s="665"/>
      <c r="EB38" s="665"/>
      <c r="EC38" s="666"/>
    </row>
    <row r="39" spans="2:133" ht="11.25" customHeight="1" x14ac:dyDescent="0.15">
      <c r="B39" s="626" t="s">
        <v>342</v>
      </c>
      <c r="C39" s="627"/>
      <c r="D39" s="627"/>
      <c r="E39" s="627"/>
      <c r="F39" s="627"/>
      <c r="G39" s="627"/>
      <c r="H39" s="627"/>
      <c r="I39" s="627"/>
      <c r="J39" s="627"/>
      <c r="K39" s="627"/>
      <c r="L39" s="627"/>
      <c r="M39" s="627"/>
      <c r="N39" s="627"/>
      <c r="O39" s="627"/>
      <c r="P39" s="627"/>
      <c r="Q39" s="628"/>
      <c r="R39" s="629">
        <v>169121</v>
      </c>
      <c r="S39" s="630"/>
      <c r="T39" s="630"/>
      <c r="U39" s="630"/>
      <c r="V39" s="630"/>
      <c r="W39" s="630"/>
      <c r="X39" s="630"/>
      <c r="Y39" s="631"/>
      <c r="Z39" s="632">
        <v>0.9</v>
      </c>
      <c r="AA39" s="632"/>
      <c r="AB39" s="632"/>
      <c r="AC39" s="632"/>
      <c r="AD39" s="633">
        <v>4144</v>
      </c>
      <c r="AE39" s="633"/>
      <c r="AF39" s="633"/>
      <c r="AG39" s="633"/>
      <c r="AH39" s="633"/>
      <c r="AI39" s="633"/>
      <c r="AJ39" s="633"/>
      <c r="AK39" s="633"/>
      <c r="AL39" s="634">
        <v>0.1</v>
      </c>
      <c r="AM39" s="635"/>
      <c r="AN39" s="635"/>
      <c r="AO39" s="636"/>
      <c r="AQ39" s="707" t="s">
        <v>343</v>
      </c>
      <c r="AR39" s="708"/>
      <c r="AS39" s="708"/>
      <c r="AT39" s="708"/>
      <c r="AU39" s="708"/>
      <c r="AV39" s="708"/>
      <c r="AW39" s="708"/>
      <c r="AX39" s="708"/>
      <c r="AY39" s="709"/>
      <c r="AZ39" s="629" t="s">
        <v>230</v>
      </c>
      <c r="BA39" s="630"/>
      <c r="BB39" s="630"/>
      <c r="BC39" s="630"/>
      <c r="BD39" s="663"/>
      <c r="BE39" s="663"/>
      <c r="BF39" s="687"/>
      <c r="BG39" s="644" t="s">
        <v>344</v>
      </c>
      <c r="BH39" s="645"/>
      <c r="BI39" s="645"/>
      <c r="BJ39" s="645"/>
      <c r="BK39" s="645"/>
      <c r="BL39" s="645"/>
      <c r="BM39" s="645"/>
      <c r="BN39" s="645"/>
      <c r="BO39" s="645"/>
      <c r="BP39" s="645"/>
      <c r="BQ39" s="645"/>
      <c r="BR39" s="645"/>
      <c r="BS39" s="645"/>
      <c r="BT39" s="645"/>
      <c r="BU39" s="646"/>
      <c r="BV39" s="629">
        <v>8043</v>
      </c>
      <c r="BW39" s="630"/>
      <c r="BX39" s="630"/>
      <c r="BY39" s="630"/>
      <c r="BZ39" s="630"/>
      <c r="CA39" s="630"/>
      <c r="CB39" s="639"/>
      <c r="CD39" s="644" t="s">
        <v>345</v>
      </c>
      <c r="CE39" s="645"/>
      <c r="CF39" s="645"/>
      <c r="CG39" s="645"/>
      <c r="CH39" s="645"/>
      <c r="CI39" s="645"/>
      <c r="CJ39" s="645"/>
      <c r="CK39" s="645"/>
      <c r="CL39" s="645"/>
      <c r="CM39" s="645"/>
      <c r="CN39" s="645"/>
      <c r="CO39" s="645"/>
      <c r="CP39" s="645"/>
      <c r="CQ39" s="646"/>
      <c r="CR39" s="629">
        <v>1720133</v>
      </c>
      <c r="CS39" s="663"/>
      <c r="CT39" s="663"/>
      <c r="CU39" s="663"/>
      <c r="CV39" s="663"/>
      <c r="CW39" s="663"/>
      <c r="CX39" s="663"/>
      <c r="CY39" s="664"/>
      <c r="CZ39" s="634">
        <v>10.1</v>
      </c>
      <c r="DA39" s="665"/>
      <c r="DB39" s="665"/>
      <c r="DC39" s="671"/>
      <c r="DD39" s="638">
        <v>1720133</v>
      </c>
      <c r="DE39" s="663"/>
      <c r="DF39" s="663"/>
      <c r="DG39" s="663"/>
      <c r="DH39" s="663"/>
      <c r="DI39" s="663"/>
      <c r="DJ39" s="663"/>
      <c r="DK39" s="664"/>
      <c r="DL39" s="638" t="s">
        <v>230</v>
      </c>
      <c r="DM39" s="663"/>
      <c r="DN39" s="663"/>
      <c r="DO39" s="663"/>
      <c r="DP39" s="663"/>
      <c r="DQ39" s="663"/>
      <c r="DR39" s="663"/>
      <c r="DS39" s="663"/>
      <c r="DT39" s="663"/>
      <c r="DU39" s="663"/>
      <c r="DV39" s="664"/>
      <c r="DW39" s="634" t="s">
        <v>230</v>
      </c>
      <c r="DX39" s="665"/>
      <c r="DY39" s="665"/>
      <c r="DZ39" s="665"/>
      <c r="EA39" s="665"/>
      <c r="EB39" s="665"/>
      <c r="EC39" s="666"/>
    </row>
    <row r="40" spans="2:133" ht="11.25" customHeight="1" x14ac:dyDescent="0.15">
      <c r="B40" s="626" t="s">
        <v>346</v>
      </c>
      <c r="C40" s="627"/>
      <c r="D40" s="627"/>
      <c r="E40" s="627"/>
      <c r="F40" s="627"/>
      <c r="G40" s="627"/>
      <c r="H40" s="627"/>
      <c r="I40" s="627"/>
      <c r="J40" s="627"/>
      <c r="K40" s="627"/>
      <c r="L40" s="627"/>
      <c r="M40" s="627"/>
      <c r="N40" s="627"/>
      <c r="O40" s="627"/>
      <c r="P40" s="627"/>
      <c r="Q40" s="628"/>
      <c r="R40" s="629">
        <v>661533</v>
      </c>
      <c r="S40" s="630"/>
      <c r="T40" s="630"/>
      <c r="U40" s="630"/>
      <c r="V40" s="630"/>
      <c r="W40" s="630"/>
      <c r="X40" s="630"/>
      <c r="Y40" s="631"/>
      <c r="Z40" s="632">
        <v>3.7</v>
      </c>
      <c r="AA40" s="632"/>
      <c r="AB40" s="632"/>
      <c r="AC40" s="632"/>
      <c r="AD40" s="633" t="s">
        <v>230</v>
      </c>
      <c r="AE40" s="633"/>
      <c r="AF40" s="633"/>
      <c r="AG40" s="633"/>
      <c r="AH40" s="633"/>
      <c r="AI40" s="633"/>
      <c r="AJ40" s="633"/>
      <c r="AK40" s="633"/>
      <c r="AL40" s="634" t="s">
        <v>230</v>
      </c>
      <c r="AM40" s="635"/>
      <c r="AN40" s="635"/>
      <c r="AO40" s="636"/>
      <c r="AQ40" s="707" t="s">
        <v>347</v>
      </c>
      <c r="AR40" s="708"/>
      <c r="AS40" s="708"/>
      <c r="AT40" s="708"/>
      <c r="AU40" s="708"/>
      <c r="AV40" s="708"/>
      <c r="AW40" s="708"/>
      <c r="AX40" s="708"/>
      <c r="AY40" s="709"/>
      <c r="AZ40" s="629" t="s">
        <v>237</v>
      </c>
      <c r="BA40" s="630"/>
      <c r="BB40" s="630"/>
      <c r="BC40" s="630"/>
      <c r="BD40" s="663"/>
      <c r="BE40" s="663"/>
      <c r="BF40" s="687"/>
      <c r="BG40" s="710" t="s">
        <v>348</v>
      </c>
      <c r="BH40" s="711"/>
      <c r="BI40" s="711"/>
      <c r="BJ40" s="711"/>
      <c r="BK40" s="711"/>
      <c r="BL40" s="222"/>
      <c r="BM40" s="645" t="s">
        <v>349</v>
      </c>
      <c r="BN40" s="645"/>
      <c r="BO40" s="645"/>
      <c r="BP40" s="645"/>
      <c r="BQ40" s="645"/>
      <c r="BR40" s="645"/>
      <c r="BS40" s="645"/>
      <c r="BT40" s="645"/>
      <c r="BU40" s="646"/>
      <c r="BV40" s="629">
        <v>69</v>
      </c>
      <c r="BW40" s="630"/>
      <c r="BX40" s="630"/>
      <c r="BY40" s="630"/>
      <c r="BZ40" s="630"/>
      <c r="CA40" s="630"/>
      <c r="CB40" s="639"/>
      <c r="CD40" s="644" t="s">
        <v>350</v>
      </c>
      <c r="CE40" s="645"/>
      <c r="CF40" s="645"/>
      <c r="CG40" s="645"/>
      <c r="CH40" s="645"/>
      <c r="CI40" s="645"/>
      <c r="CJ40" s="645"/>
      <c r="CK40" s="645"/>
      <c r="CL40" s="645"/>
      <c r="CM40" s="645"/>
      <c r="CN40" s="645"/>
      <c r="CO40" s="645"/>
      <c r="CP40" s="645"/>
      <c r="CQ40" s="646"/>
      <c r="CR40" s="629" t="s">
        <v>237</v>
      </c>
      <c r="CS40" s="630"/>
      <c r="CT40" s="630"/>
      <c r="CU40" s="630"/>
      <c r="CV40" s="630"/>
      <c r="CW40" s="630"/>
      <c r="CX40" s="630"/>
      <c r="CY40" s="631"/>
      <c r="CZ40" s="634" t="s">
        <v>230</v>
      </c>
      <c r="DA40" s="665"/>
      <c r="DB40" s="665"/>
      <c r="DC40" s="671"/>
      <c r="DD40" s="638" t="s">
        <v>230</v>
      </c>
      <c r="DE40" s="630"/>
      <c r="DF40" s="630"/>
      <c r="DG40" s="630"/>
      <c r="DH40" s="630"/>
      <c r="DI40" s="630"/>
      <c r="DJ40" s="630"/>
      <c r="DK40" s="631"/>
      <c r="DL40" s="638" t="s">
        <v>230</v>
      </c>
      <c r="DM40" s="630"/>
      <c r="DN40" s="630"/>
      <c r="DO40" s="630"/>
      <c r="DP40" s="630"/>
      <c r="DQ40" s="630"/>
      <c r="DR40" s="630"/>
      <c r="DS40" s="630"/>
      <c r="DT40" s="630"/>
      <c r="DU40" s="630"/>
      <c r="DV40" s="631"/>
      <c r="DW40" s="634" t="s">
        <v>230</v>
      </c>
      <c r="DX40" s="665"/>
      <c r="DY40" s="665"/>
      <c r="DZ40" s="665"/>
      <c r="EA40" s="665"/>
      <c r="EB40" s="665"/>
      <c r="EC40" s="666"/>
    </row>
    <row r="41" spans="2:133" ht="11.25" customHeight="1" x14ac:dyDescent="0.15">
      <c r="B41" s="626" t="s">
        <v>351</v>
      </c>
      <c r="C41" s="627"/>
      <c r="D41" s="627"/>
      <c r="E41" s="627"/>
      <c r="F41" s="627"/>
      <c r="G41" s="627"/>
      <c r="H41" s="627"/>
      <c r="I41" s="627"/>
      <c r="J41" s="627"/>
      <c r="K41" s="627"/>
      <c r="L41" s="627"/>
      <c r="M41" s="627"/>
      <c r="N41" s="627"/>
      <c r="O41" s="627"/>
      <c r="P41" s="627"/>
      <c r="Q41" s="628"/>
      <c r="R41" s="629" t="s">
        <v>230</v>
      </c>
      <c r="S41" s="630"/>
      <c r="T41" s="630"/>
      <c r="U41" s="630"/>
      <c r="V41" s="630"/>
      <c r="W41" s="630"/>
      <c r="X41" s="630"/>
      <c r="Y41" s="631"/>
      <c r="Z41" s="632" t="s">
        <v>237</v>
      </c>
      <c r="AA41" s="632"/>
      <c r="AB41" s="632"/>
      <c r="AC41" s="632"/>
      <c r="AD41" s="633" t="s">
        <v>237</v>
      </c>
      <c r="AE41" s="633"/>
      <c r="AF41" s="633"/>
      <c r="AG41" s="633"/>
      <c r="AH41" s="633"/>
      <c r="AI41" s="633"/>
      <c r="AJ41" s="633"/>
      <c r="AK41" s="633"/>
      <c r="AL41" s="634" t="s">
        <v>230</v>
      </c>
      <c r="AM41" s="635"/>
      <c r="AN41" s="635"/>
      <c r="AO41" s="636"/>
      <c r="AQ41" s="707" t="s">
        <v>352</v>
      </c>
      <c r="AR41" s="708"/>
      <c r="AS41" s="708"/>
      <c r="AT41" s="708"/>
      <c r="AU41" s="708"/>
      <c r="AV41" s="708"/>
      <c r="AW41" s="708"/>
      <c r="AX41" s="708"/>
      <c r="AY41" s="709"/>
      <c r="AZ41" s="629">
        <v>399003</v>
      </c>
      <c r="BA41" s="630"/>
      <c r="BB41" s="630"/>
      <c r="BC41" s="630"/>
      <c r="BD41" s="663"/>
      <c r="BE41" s="663"/>
      <c r="BF41" s="687"/>
      <c r="BG41" s="710"/>
      <c r="BH41" s="711"/>
      <c r="BI41" s="711"/>
      <c r="BJ41" s="711"/>
      <c r="BK41" s="711"/>
      <c r="BL41" s="222"/>
      <c r="BM41" s="645" t="s">
        <v>353</v>
      </c>
      <c r="BN41" s="645"/>
      <c r="BO41" s="645"/>
      <c r="BP41" s="645"/>
      <c r="BQ41" s="645"/>
      <c r="BR41" s="645"/>
      <c r="BS41" s="645"/>
      <c r="BT41" s="645"/>
      <c r="BU41" s="646"/>
      <c r="BV41" s="629">
        <v>1</v>
      </c>
      <c r="BW41" s="630"/>
      <c r="BX41" s="630"/>
      <c r="BY41" s="630"/>
      <c r="BZ41" s="630"/>
      <c r="CA41" s="630"/>
      <c r="CB41" s="639"/>
      <c r="CD41" s="644" t="s">
        <v>354</v>
      </c>
      <c r="CE41" s="645"/>
      <c r="CF41" s="645"/>
      <c r="CG41" s="645"/>
      <c r="CH41" s="645"/>
      <c r="CI41" s="645"/>
      <c r="CJ41" s="645"/>
      <c r="CK41" s="645"/>
      <c r="CL41" s="645"/>
      <c r="CM41" s="645"/>
      <c r="CN41" s="645"/>
      <c r="CO41" s="645"/>
      <c r="CP41" s="645"/>
      <c r="CQ41" s="646"/>
      <c r="CR41" s="629" t="s">
        <v>230</v>
      </c>
      <c r="CS41" s="663"/>
      <c r="CT41" s="663"/>
      <c r="CU41" s="663"/>
      <c r="CV41" s="663"/>
      <c r="CW41" s="663"/>
      <c r="CX41" s="663"/>
      <c r="CY41" s="664"/>
      <c r="CZ41" s="634" t="s">
        <v>130</v>
      </c>
      <c r="DA41" s="665"/>
      <c r="DB41" s="665"/>
      <c r="DC41" s="671"/>
      <c r="DD41" s="638" t="s">
        <v>230</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355</v>
      </c>
      <c r="C42" s="627"/>
      <c r="D42" s="627"/>
      <c r="E42" s="627"/>
      <c r="F42" s="627"/>
      <c r="G42" s="627"/>
      <c r="H42" s="627"/>
      <c r="I42" s="627"/>
      <c r="J42" s="627"/>
      <c r="K42" s="627"/>
      <c r="L42" s="627"/>
      <c r="M42" s="627"/>
      <c r="N42" s="627"/>
      <c r="O42" s="627"/>
      <c r="P42" s="627"/>
      <c r="Q42" s="628"/>
      <c r="R42" s="629" t="s">
        <v>230</v>
      </c>
      <c r="S42" s="630"/>
      <c r="T42" s="630"/>
      <c r="U42" s="630"/>
      <c r="V42" s="630"/>
      <c r="W42" s="630"/>
      <c r="X42" s="630"/>
      <c r="Y42" s="631"/>
      <c r="Z42" s="632" t="s">
        <v>230</v>
      </c>
      <c r="AA42" s="632"/>
      <c r="AB42" s="632"/>
      <c r="AC42" s="632"/>
      <c r="AD42" s="633" t="s">
        <v>230</v>
      </c>
      <c r="AE42" s="633"/>
      <c r="AF42" s="633"/>
      <c r="AG42" s="633"/>
      <c r="AH42" s="633"/>
      <c r="AI42" s="633"/>
      <c r="AJ42" s="633"/>
      <c r="AK42" s="633"/>
      <c r="AL42" s="634" t="s">
        <v>230</v>
      </c>
      <c r="AM42" s="635"/>
      <c r="AN42" s="635"/>
      <c r="AO42" s="636"/>
      <c r="AQ42" s="717" t="s">
        <v>356</v>
      </c>
      <c r="AR42" s="718"/>
      <c r="AS42" s="718"/>
      <c r="AT42" s="718"/>
      <c r="AU42" s="718"/>
      <c r="AV42" s="718"/>
      <c r="AW42" s="718"/>
      <c r="AX42" s="718"/>
      <c r="AY42" s="719"/>
      <c r="AZ42" s="723">
        <v>651823</v>
      </c>
      <c r="BA42" s="724"/>
      <c r="BB42" s="724"/>
      <c r="BC42" s="724"/>
      <c r="BD42" s="700"/>
      <c r="BE42" s="700"/>
      <c r="BF42" s="702"/>
      <c r="BG42" s="712"/>
      <c r="BH42" s="713"/>
      <c r="BI42" s="713"/>
      <c r="BJ42" s="713"/>
      <c r="BK42" s="713"/>
      <c r="BL42" s="223"/>
      <c r="BM42" s="655" t="s">
        <v>357</v>
      </c>
      <c r="BN42" s="655"/>
      <c r="BO42" s="655"/>
      <c r="BP42" s="655"/>
      <c r="BQ42" s="655"/>
      <c r="BR42" s="655"/>
      <c r="BS42" s="655"/>
      <c r="BT42" s="655"/>
      <c r="BU42" s="656"/>
      <c r="BV42" s="723">
        <v>322</v>
      </c>
      <c r="BW42" s="724"/>
      <c r="BX42" s="724"/>
      <c r="BY42" s="724"/>
      <c r="BZ42" s="724"/>
      <c r="CA42" s="724"/>
      <c r="CB42" s="736"/>
      <c r="CD42" s="626" t="s">
        <v>358</v>
      </c>
      <c r="CE42" s="627"/>
      <c r="CF42" s="627"/>
      <c r="CG42" s="627"/>
      <c r="CH42" s="627"/>
      <c r="CI42" s="627"/>
      <c r="CJ42" s="627"/>
      <c r="CK42" s="627"/>
      <c r="CL42" s="627"/>
      <c r="CM42" s="627"/>
      <c r="CN42" s="627"/>
      <c r="CO42" s="627"/>
      <c r="CP42" s="627"/>
      <c r="CQ42" s="628"/>
      <c r="CR42" s="629">
        <v>1524210</v>
      </c>
      <c r="CS42" s="663"/>
      <c r="CT42" s="663"/>
      <c r="CU42" s="663"/>
      <c r="CV42" s="663"/>
      <c r="CW42" s="663"/>
      <c r="CX42" s="663"/>
      <c r="CY42" s="664"/>
      <c r="CZ42" s="634">
        <v>8.9</v>
      </c>
      <c r="DA42" s="665"/>
      <c r="DB42" s="665"/>
      <c r="DC42" s="671"/>
      <c r="DD42" s="638">
        <v>145514</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359</v>
      </c>
      <c r="C43" s="627"/>
      <c r="D43" s="627"/>
      <c r="E43" s="627"/>
      <c r="F43" s="627"/>
      <c r="G43" s="627"/>
      <c r="H43" s="627"/>
      <c r="I43" s="627"/>
      <c r="J43" s="627"/>
      <c r="K43" s="627"/>
      <c r="L43" s="627"/>
      <c r="M43" s="627"/>
      <c r="N43" s="627"/>
      <c r="O43" s="627"/>
      <c r="P43" s="627"/>
      <c r="Q43" s="628"/>
      <c r="R43" s="629">
        <v>358033</v>
      </c>
      <c r="S43" s="630"/>
      <c r="T43" s="630"/>
      <c r="U43" s="630"/>
      <c r="V43" s="630"/>
      <c r="W43" s="630"/>
      <c r="X43" s="630"/>
      <c r="Y43" s="631"/>
      <c r="Z43" s="632">
        <v>2</v>
      </c>
      <c r="AA43" s="632"/>
      <c r="AB43" s="632"/>
      <c r="AC43" s="632"/>
      <c r="AD43" s="633" t="s">
        <v>230</v>
      </c>
      <c r="AE43" s="633"/>
      <c r="AF43" s="633"/>
      <c r="AG43" s="633"/>
      <c r="AH43" s="633"/>
      <c r="AI43" s="633"/>
      <c r="AJ43" s="633"/>
      <c r="AK43" s="633"/>
      <c r="AL43" s="634" t="s">
        <v>230</v>
      </c>
      <c r="AM43" s="635"/>
      <c r="AN43" s="635"/>
      <c r="AO43" s="636"/>
      <c r="BV43" s="224"/>
      <c r="BW43" s="224"/>
      <c r="BX43" s="224"/>
      <c r="BY43" s="224"/>
      <c r="BZ43" s="224"/>
      <c r="CA43" s="224"/>
      <c r="CB43" s="224"/>
      <c r="CD43" s="626" t="s">
        <v>360</v>
      </c>
      <c r="CE43" s="627"/>
      <c r="CF43" s="627"/>
      <c r="CG43" s="627"/>
      <c r="CH43" s="627"/>
      <c r="CI43" s="627"/>
      <c r="CJ43" s="627"/>
      <c r="CK43" s="627"/>
      <c r="CL43" s="627"/>
      <c r="CM43" s="627"/>
      <c r="CN43" s="627"/>
      <c r="CO43" s="627"/>
      <c r="CP43" s="627"/>
      <c r="CQ43" s="628"/>
      <c r="CR43" s="629" t="s">
        <v>230</v>
      </c>
      <c r="CS43" s="663"/>
      <c r="CT43" s="663"/>
      <c r="CU43" s="663"/>
      <c r="CV43" s="663"/>
      <c r="CW43" s="663"/>
      <c r="CX43" s="663"/>
      <c r="CY43" s="664"/>
      <c r="CZ43" s="634" t="s">
        <v>130</v>
      </c>
      <c r="DA43" s="665"/>
      <c r="DB43" s="665"/>
      <c r="DC43" s="671"/>
      <c r="DD43" s="638" t="s">
        <v>237</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361</v>
      </c>
      <c r="C44" s="674"/>
      <c r="D44" s="674"/>
      <c r="E44" s="674"/>
      <c r="F44" s="674"/>
      <c r="G44" s="674"/>
      <c r="H44" s="674"/>
      <c r="I44" s="674"/>
      <c r="J44" s="674"/>
      <c r="K44" s="674"/>
      <c r="L44" s="674"/>
      <c r="M44" s="674"/>
      <c r="N44" s="674"/>
      <c r="O44" s="674"/>
      <c r="P44" s="674"/>
      <c r="Q44" s="675"/>
      <c r="R44" s="723">
        <v>18015832</v>
      </c>
      <c r="S44" s="724"/>
      <c r="T44" s="724"/>
      <c r="U44" s="724"/>
      <c r="V44" s="724"/>
      <c r="W44" s="724"/>
      <c r="X44" s="724"/>
      <c r="Y44" s="725"/>
      <c r="Z44" s="726">
        <v>100</v>
      </c>
      <c r="AA44" s="726"/>
      <c r="AB44" s="726"/>
      <c r="AC44" s="726"/>
      <c r="AD44" s="727">
        <v>7554636</v>
      </c>
      <c r="AE44" s="727"/>
      <c r="AF44" s="727"/>
      <c r="AG44" s="727"/>
      <c r="AH44" s="727"/>
      <c r="AI44" s="727"/>
      <c r="AJ44" s="727"/>
      <c r="AK44" s="727"/>
      <c r="AL44" s="728">
        <v>100</v>
      </c>
      <c r="AM44" s="701"/>
      <c r="AN44" s="701"/>
      <c r="AO44" s="729"/>
      <c r="CD44" s="730" t="s">
        <v>307</v>
      </c>
      <c r="CE44" s="731"/>
      <c r="CF44" s="626" t="s">
        <v>362</v>
      </c>
      <c r="CG44" s="627"/>
      <c r="CH44" s="627"/>
      <c r="CI44" s="627"/>
      <c r="CJ44" s="627"/>
      <c r="CK44" s="627"/>
      <c r="CL44" s="627"/>
      <c r="CM44" s="627"/>
      <c r="CN44" s="627"/>
      <c r="CO44" s="627"/>
      <c r="CP44" s="627"/>
      <c r="CQ44" s="628"/>
      <c r="CR44" s="629">
        <v>1487487</v>
      </c>
      <c r="CS44" s="630"/>
      <c r="CT44" s="630"/>
      <c r="CU44" s="630"/>
      <c r="CV44" s="630"/>
      <c r="CW44" s="630"/>
      <c r="CX44" s="630"/>
      <c r="CY44" s="631"/>
      <c r="CZ44" s="634">
        <v>8.6999999999999993</v>
      </c>
      <c r="DA44" s="635"/>
      <c r="DB44" s="635"/>
      <c r="DC44" s="647"/>
      <c r="DD44" s="638">
        <v>132908</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363</v>
      </c>
      <c r="CG45" s="627"/>
      <c r="CH45" s="627"/>
      <c r="CI45" s="627"/>
      <c r="CJ45" s="627"/>
      <c r="CK45" s="627"/>
      <c r="CL45" s="627"/>
      <c r="CM45" s="627"/>
      <c r="CN45" s="627"/>
      <c r="CO45" s="627"/>
      <c r="CP45" s="627"/>
      <c r="CQ45" s="628"/>
      <c r="CR45" s="629">
        <v>1432736</v>
      </c>
      <c r="CS45" s="663"/>
      <c r="CT45" s="663"/>
      <c r="CU45" s="663"/>
      <c r="CV45" s="663"/>
      <c r="CW45" s="663"/>
      <c r="CX45" s="663"/>
      <c r="CY45" s="664"/>
      <c r="CZ45" s="634">
        <v>8.4</v>
      </c>
      <c r="DA45" s="665"/>
      <c r="DB45" s="665"/>
      <c r="DC45" s="671"/>
      <c r="DD45" s="638">
        <v>96207</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365</v>
      </c>
      <c r="CG46" s="627"/>
      <c r="CH46" s="627"/>
      <c r="CI46" s="627"/>
      <c r="CJ46" s="627"/>
      <c r="CK46" s="627"/>
      <c r="CL46" s="627"/>
      <c r="CM46" s="627"/>
      <c r="CN46" s="627"/>
      <c r="CO46" s="627"/>
      <c r="CP46" s="627"/>
      <c r="CQ46" s="628"/>
      <c r="CR46" s="629">
        <v>54751</v>
      </c>
      <c r="CS46" s="630"/>
      <c r="CT46" s="630"/>
      <c r="CU46" s="630"/>
      <c r="CV46" s="630"/>
      <c r="CW46" s="630"/>
      <c r="CX46" s="630"/>
      <c r="CY46" s="631"/>
      <c r="CZ46" s="634">
        <v>0.3</v>
      </c>
      <c r="DA46" s="635"/>
      <c r="DB46" s="635"/>
      <c r="DC46" s="647"/>
      <c r="DD46" s="638">
        <v>36701</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367</v>
      </c>
      <c r="CG47" s="627"/>
      <c r="CH47" s="627"/>
      <c r="CI47" s="627"/>
      <c r="CJ47" s="627"/>
      <c r="CK47" s="627"/>
      <c r="CL47" s="627"/>
      <c r="CM47" s="627"/>
      <c r="CN47" s="627"/>
      <c r="CO47" s="627"/>
      <c r="CP47" s="627"/>
      <c r="CQ47" s="628"/>
      <c r="CR47" s="629">
        <v>36723</v>
      </c>
      <c r="CS47" s="663"/>
      <c r="CT47" s="663"/>
      <c r="CU47" s="663"/>
      <c r="CV47" s="663"/>
      <c r="CW47" s="663"/>
      <c r="CX47" s="663"/>
      <c r="CY47" s="664"/>
      <c r="CZ47" s="634">
        <v>0.2</v>
      </c>
      <c r="DA47" s="665"/>
      <c r="DB47" s="665"/>
      <c r="DC47" s="671"/>
      <c r="DD47" s="638">
        <v>12606</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368</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369</v>
      </c>
      <c r="CG48" s="627"/>
      <c r="CH48" s="627"/>
      <c r="CI48" s="627"/>
      <c r="CJ48" s="627"/>
      <c r="CK48" s="627"/>
      <c r="CL48" s="627"/>
      <c r="CM48" s="627"/>
      <c r="CN48" s="627"/>
      <c r="CO48" s="627"/>
      <c r="CP48" s="627"/>
      <c r="CQ48" s="628"/>
      <c r="CR48" s="629" t="s">
        <v>230</v>
      </c>
      <c r="CS48" s="630"/>
      <c r="CT48" s="630"/>
      <c r="CU48" s="630"/>
      <c r="CV48" s="630"/>
      <c r="CW48" s="630"/>
      <c r="CX48" s="630"/>
      <c r="CY48" s="631"/>
      <c r="CZ48" s="634" t="s">
        <v>237</v>
      </c>
      <c r="DA48" s="635"/>
      <c r="DB48" s="635"/>
      <c r="DC48" s="647"/>
      <c r="DD48" s="638" t="s">
        <v>237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370</v>
      </c>
      <c r="CE49" s="674"/>
      <c r="CF49" s="674"/>
      <c r="CG49" s="674"/>
      <c r="CH49" s="674"/>
      <c r="CI49" s="674"/>
      <c r="CJ49" s="674"/>
      <c r="CK49" s="674"/>
      <c r="CL49" s="674"/>
      <c r="CM49" s="674"/>
      <c r="CN49" s="674"/>
      <c r="CO49" s="674"/>
      <c r="CP49" s="674"/>
      <c r="CQ49" s="675"/>
      <c r="CR49" s="723">
        <v>17114694</v>
      </c>
      <c r="CS49" s="700"/>
      <c r="CT49" s="700"/>
      <c r="CU49" s="700"/>
      <c r="CV49" s="700"/>
      <c r="CW49" s="700"/>
      <c r="CX49" s="700"/>
      <c r="CY49" s="737"/>
      <c r="CZ49" s="728">
        <v>100</v>
      </c>
      <c r="DA49" s="738"/>
      <c r="DB49" s="738"/>
      <c r="DC49" s="739"/>
      <c r="DD49" s="740">
        <v>9634324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5k367fIDxmiVzcQhdM1edRM5BH9nfQ4D2yy85sXuTGX7Ehccz+cTSXWqjxdtExgWphG/ftNpaws30l+ELOxQ==" saltValue="byOBXZqR2y3uko8ZDiECP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AF75" sqref="AF75:AJ7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372</v>
      </c>
      <c r="DK2" s="751"/>
      <c r="DL2" s="751"/>
      <c r="DM2" s="751"/>
      <c r="DN2" s="751"/>
      <c r="DO2" s="752"/>
      <c r="DP2" s="231"/>
      <c r="DQ2" s="750" t="s">
        <v>373</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35"/>
      <c r="BA5" s="235"/>
      <c r="BB5" s="235"/>
      <c r="BC5" s="235"/>
      <c r="BD5" s="235"/>
      <c r="BE5" s="236"/>
      <c r="BF5" s="236"/>
      <c r="BG5" s="236"/>
      <c r="BH5" s="236"/>
      <c r="BI5" s="236"/>
      <c r="BJ5" s="236"/>
      <c r="BK5" s="236"/>
      <c r="BL5" s="236"/>
      <c r="BM5" s="236"/>
      <c r="BN5" s="236"/>
      <c r="BO5" s="236"/>
      <c r="BP5" s="236"/>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393</v>
      </c>
      <c r="C7" s="778"/>
      <c r="D7" s="778"/>
      <c r="E7" s="778"/>
      <c r="F7" s="778"/>
      <c r="G7" s="778"/>
      <c r="H7" s="778"/>
      <c r="I7" s="778"/>
      <c r="J7" s="778"/>
      <c r="K7" s="778"/>
      <c r="L7" s="778"/>
      <c r="M7" s="778"/>
      <c r="N7" s="778"/>
      <c r="O7" s="778"/>
      <c r="P7" s="779"/>
      <c r="Q7" s="780">
        <v>18016</v>
      </c>
      <c r="R7" s="781"/>
      <c r="S7" s="781"/>
      <c r="T7" s="781"/>
      <c r="U7" s="781"/>
      <c r="V7" s="781">
        <v>17116</v>
      </c>
      <c r="W7" s="781"/>
      <c r="X7" s="781"/>
      <c r="Y7" s="781"/>
      <c r="Z7" s="781"/>
      <c r="AA7" s="781">
        <v>900</v>
      </c>
      <c r="AB7" s="781"/>
      <c r="AC7" s="781"/>
      <c r="AD7" s="781"/>
      <c r="AE7" s="782"/>
      <c r="AF7" s="783">
        <v>841</v>
      </c>
      <c r="AG7" s="784"/>
      <c r="AH7" s="784"/>
      <c r="AI7" s="784"/>
      <c r="AJ7" s="785"/>
      <c r="AK7" s="786">
        <v>720</v>
      </c>
      <c r="AL7" s="787"/>
      <c r="AM7" s="787"/>
      <c r="AN7" s="787"/>
      <c r="AO7" s="787"/>
      <c r="AP7" s="787">
        <v>12926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394</v>
      </c>
      <c r="C8" s="809"/>
      <c r="D8" s="809"/>
      <c r="E8" s="809"/>
      <c r="F8" s="809"/>
      <c r="G8" s="809"/>
      <c r="H8" s="809"/>
      <c r="I8" s="809"/>
      <c r="J8" s="809"/>
      <c r="K8" s="809"/>
      <c r="L8" s="809"/>
      <c r="M8" s="809"/>
      <c r="N8" s="809"/>
      <c r="O8" s="809"/>
      <c r="P8" s="810"/>
      <c r="Q8" s="811">
        <v>366</v>
      </c>
      <c r="R8" s="812"/>
      <c r="S8" s="812"/>
      <c r="T8" s="812"/>
      <c r="U8" s="812"/>
      <c r="V8" s="812">
        <v>312</v>
      </c>
      <c r="W8" s="812"/>
      <c r="X8" s="812"/>
      <c r="Y8" s="812"/>
      <c r="Z8" s="812"/>
      <c r="AA8" s="812">
        <v>54</v>
      </c>
      <c r="AB8" s="812"/>
      <c r="AC8" s="812"/>
      <c r="AD8" s="812"/>
      <c r="AE8" s="813"/>
      <c r="AF8" s="814">
        <v>1</v>
      </c>
      <c r="AG8" s="815"/>
      <c r="AH8" s="815"/>
      <c r="AI8" s="815"/>
      <c r="AJ8" s="816"/>
      <c r="AK8" s="797">
        <v>260</v>
      </c>
      <c r="AL8" s="798"/>
      <c r="AM8" s="798"/>
      <c r="AN8" s="798"/>
      <c r="AO8" s="798"/>
      <c r="AP8" s="798">
        <v>451</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396</v>
      </c>
      <c r="B23" s="817" t="s">
        <v>397</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842</v>
      </c>
      <c r="AG23" s="821"/>
      <c r="AH23" s="821"/>
      <c r="AI23" s="821"/>
      <c r="AJ23" s="824"/>
      <c r="AK23" s="825"/>
      <c r="AL23" s="826"/>
      <c r="AM23" s="826"/>
      <c r="AN23" s="826"/>
      <c r="AO23" s="826"/>
      <c r="AP23" s="821"/>
      <c r="AQ23" s="821"/>
      <c r="AR23" s="821"/>
      <c r="AS23" s="821"/>
      <c r="AT23" s="821"/>
      <c r="AU23" s="837"/>
      <c r="AV23" s="837"/>
      <c r="AW23" s="837"/>
      <c r="AX23" s="837"/>
      <c r="AY23" s="838"/>
      <c r="AZ23" s="839" t="s">
        <v>398</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376</v>
      </c>
      <c r="B26" s="756"/>
      <c r="C26" s="756"/>
      <c r="D26" s="756"/>
      <c r="E26" s="756"/>
      <c r="F26" s="756"/>
      <c r="G26" s="756"/>
      <c r="H26" s="756"/>
      <c r="I26" s="756"/>
      <c r="J26" s="756"/>
      <c r="K26" s="756"/>
      <c r="L26" s="756"/>
      <c r="M26" s="756"/>
      <c r="N26" s="756"/>
      <c r="O26" s="756"/>
      <c r="P26" s="757"/>
      <c r="Q26" s="761" t="s">
        <v>401</v>
      </c>
      <c r="R26" s="762"/>
      <c r="S26" s="762"/>
      <c r="T26" s="762"/>
      <c r="U26" s="763"/>
      <c r="V26" s="761" t="s">
        <v>402</v>
      </c>
      <c r="W26" s="762"/>
      <c r="X26" s="762"/>
      <c r="Y26" s="762"/>
      <c r="Z26" s="763"/>
      <c r="AA26" s="761" t="s">
        <v>403</v>
      </c>
      <c r="AB26" s="762"/>
      <c r="AC26" s="762"/>
      <c r="AD26" s="762"/>
      <c r="AE26" s="762"/>
      <c r="AF26" s="842" t="s">
        <v>404</v>
      </c>
      <c r="AG26" s="843"/>
      <c r="AH26" s="843"/>
      <c r="AI26" s="843"/>
      <c r="AJ26" s="844"/>
      <c r="AK26" s="762" t="s">
        <v>405</v>
      </c>
      <c r="AL26" s="762"/>
      <c r="AM26" s="762"/>
      <c r="AN26" s="762"/>
      <c r="AO26" s="763"/>
      <c r="AP26" s="761" t="s">
        <v>406</v>
      </c>
      <c r="AQ26" s="762"/>
      <c r="AR26" s="762"/>
      <c r="AS26" s="762"/>
      <c r="AT26" s="763"/>
      <c r="AU26" s="761" t="s">
        <v>407</v>
      </c>
      <c r="AV26" s="762"/>
      <c r="AW26" s="762"/>
      <c r="AX26" s="762"/>
      <c r="AY26" s="763"/>
      <c r="AZ26" s="761" t="s">
        <v>408</v>
      </c>
      <c r="BA26" s="762"/>
      <c r="BB26" s="762"/>
      <c r="BC26" s="762"/>
      <c r="BD26" s="763"/>
      <c r="BE26" s="761" t="s">
        <v>383</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409</v>
      </c>
      <c r="C28" s="778"/>
      <c r="D28" s="778"/>
      <c r="E28" s="778"/>
      <c r="F28" s="778"/>
      <c r="G28" s="778"/>
      <c r="H28" s="778"/>
      <c r="I28" s="778"/>
      <c r="J28" s="778"/>
      <c r="K28" s="778"/>
      <c r="L28" s="778"/>
      <c r="M28" s="778"/>
      <c r="N28" s="778"/>
      <c r="O28" s="778"/>
      <c r="P28" s="779"/>
      <c r="Q28" s="850">
        <v>3775</v>
      </c>
      <c r="R28" s="851"/>
      <c r="S28" s="851"/>
      <c r="T28" s="851"/>
      <c r="U28" s="851"/>
      <c r="V28" s="851">
        <v>3723</v>
      </c>
      <c r="W28" s="851"/>
      <c r="X28" s="851"/>
      <c r="Y28" s="851"/>
      <c r="Z28" s="851"/>
      <c r="AA28" s="851">
        <v>52</v>
      </c>
      <c r="AB28" s="851"/>
      <c r="AC28" s="851"/>
      <c r="AD28" s="851"/>
      <c r="AE28" s="852"/>
      <c r="AF28" s="853">
        <v>52</v>
      </c>
      <c r="AG28" s="851"/>
      <c r="AH28" s="851"/>
      <c r="AI28" s="851"/>
      <c r="AJ28" s="854"/>
      <c r="AK28" s="855">
        <v>399</v>
      </c>
      <c r="AL28" s="856"/>
      <c r="AM28" s="856"/>
      <c r="AN28" s="856"/>
      <c r="AO28" s="856"/>
      <c r="AP28" s="856">
        <v>0</v>
      </c>
      <c r="AQ28" s="856"/>
      <c r="AR28" s="856"/>
      <c r="AS28" s="856"/>
      <c r="AT28" s="856"/>
      <c r="AU28" s="856">
        <v>0</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410</v>
      </c>
      <c r="C29" s="809"/>
      <c r="D29" s="809"/>
      <c r="E29" s="809"/>
      <c r="F29" s="809"/>
      <c r="G29" s="809"/>
      <c r="H29" s="809"/>
      <c r="I29" s="809"/>
      <c r="J29" s="809"/>
      <c r="K29" s="809"/>
      <c r="L29" s="809"/>
      <c r="M29" s="809"/>
      <c r="N29" s="809"/>
      <c r="O29" s="809"/>
      <c r="P29" s="810"/>
      <c r="Q29" s="811">
        <v>235</v>
      </c>
      <c r="R29" s="812"/>
      <c r="S29" s="812"/>
      <c r="T29" s="812"/>
      <c r="U29" s="812"/>
      <c r="V29" s="812">
        <v>235</v>
      </c>
      <c r="W29" s="812"/>
      <c r="X29" s="812"/>
      <c r="Y29" s="812"/>
      <c r="Z29" s="812"/>
      <c r="AA29" s="812">
        <v>0</v>
      </c>
      <c r="AB29" s="812"/>
      <c r="AC29" s="812"/>
      <c r="AD29" s="812"/>
      <c r="AE29" s="813"/>
      <c r="AF29" s="814">
        <v>0</v>
      </c>
      <c r="AG29" s="815"/>
      <c r="AH29" s="815"/>
      <c r="AI29" s="815"/>
      <c r="AJ29" s="816"/>
      <c r="AK29" s="862">
        <v>74</v>
      </c>
      <c r="AL29" s="858"/>
      <c r="AM29" s="858"/>
      <c r="AN29" s="858"/>
      <c r="AO29" s="858"/>
      <c r="AP29" s="858">
        <v>0</v>
      </c>
      <c r="AQ29" s="858"/>
      <c r="AR29" s="858"/>
      <c r="AS29" s="858"/>
      <c r="AT29" s="858"/>
      <c r="AU29" s="858">
        <v>0</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411</v>
      </c>
      <c r="C30" s="809"/>
      <c r="D30" s="809"/>
      <c r="E30" s="809"/>
      <c r="F30" s="809"/>
      <c r="G30" s="809"/>
      <c r="H30" s="809"/>
      <c r="I30" s="809"/>
      <c r="J30" s="809"/>
      <c r="K30" s="809"/>
      <c r="L30" s="809"/>
      <c r="M30" s="809"/>
      <c r="N30" s="809"/>
      <c r="O30" s="809"/>
      <c r="P30" s="810"/>
      <c r="Q30" s="811">
        <v>76</v>
      </c>
      <c r="R30" s="812"/>
      <c r="S30" s="812"/>
      <c r="T30" s="812"/>
      <c r="U30" s="812"/>
      <c r="V30" s="812">
        <v>73</v>
      </c>
      <c r="W30" s="812"/>
      <c r="X30" s="812"/>
      <c r="Y30" s="812"/>
      <c r="Z30" s="812"/>
      <c r="AA30" s="812">
        <v>3</v>
      </c>
      <c r="AB30" s="812"/>
      <c r="AC30" s="812"/>
      <c r="AD30" s="812"/>
      <c r="AE30" s="813"/>
      <c r="AF30" s="814">
        <v>3</v>
      </c>
      <c r="AG30" s="815"/>
      <c r="AH30" s="815"/>
      <c r="AI30" s="815"/>
      <c r="AJ30" s="816"/>
      <c r="AK30" s="862">
        <v>56</v>
      </c>
      <c r="AL30" s="858"/>
      <c r="AM30" s="858"/>
      <c r="AN30" s="858"/>
      <c r="AO30" s="858"/>
      <c r="AP30" s="858">
        <v>351</v>
      </c>
      <c r="AQ30" s="858"/>
      <c r="AR30" s="858"/>
      <c r="AS30" s="858"/>
      <c r="AT30" s="858"/>
      <c r="AU30" s="858">
        <v>351</v>
      </c>
      <c r="AV30" s="858"/>
      <c r="AW30" s="858"/>
      <c r="AX30" s="858"/>
      <c r="AY30" s="858"/>
      <c r="AZ30" s="859"/>
      <c r="BA30" s="859"/>
      <c r="BB30" s="859"/>
      <c r="BC30" s="859"/>
      <c r="BD30" s="859"/>
      <c r="BE30" s="860" t="s">
        <v>412</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c r="C31" s="809"/>
      <c r="D31" s="809"/>
      <c r="E31" s="809"/>
      <c r="F31" s="809"/>
      <c r="G31" s="809"/>
      <c r="H31" s="809"/>
      <c r="I31" s="809"/>
      <c r="J31" s="809"/>
      <c r="K31" s="809"/>
      <c r="L31" s="809"/>
      <c r="M31" s="809"/>
      <c r="N31" s="809"/>
      <c r="O31" s="809"/>
      <c r="P31" s="810"/>
      <c r="Q31" s="811"/>
      <c r="R31" s="812"/>
      <c r="S31" s="812"/>
      <c r="T31" s="812"/>
      <c r="U31" s="812"/>
      <c r="V31" s="812"/>
      <c r="W31" s="812"/>
      <c r="X31" s="812"/>
      <c r="Y31" s="812"/>
      <c r="Z31" s="812"/>
      <c r="AA31" s="812"/>
      <c r="AB31" s="812"/>
      <c r="AC31" s="812"/>
      <c r="AD31" s="812"/>
      <c r="AE31" s="813"/>
      <c r="AF31" s="814"/>
      <c r="AG31" s="815"/>
      <c r="AH31" s="815"/>
      <c r="AI31" s="815"/>
      <c r="AJ31" s="816"/>
      <c r="AK31" s="862"/>
      <c r="AL31" s="858"/>
      <c r="AM31" s="858"/>
      <c r="AN31" s="858"/>
      <c r="AO31" s="858"/>
      <c r="AP31" s="858"/>
      <c r="AQ31" s="858"/>
      <c r="AR31" s="858"/>
      <c r="AS31" s="858"/>
      <c r="AT31" s="858"/>
      <c r="AU31" s="858"/>
      <c r="AV31" s="858"/>
      <c r="AW31" s="858"/>
      <c r="AX31" s="858"/>
      <c r="AY31" s="858"/>
      <c r="AZ31" s="859"/>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413</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396</v>
      </c>
      <c r="B63" s="817" t="s">
        <v>414</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56</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415</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418</v>
      </c>
      <c r="R66" s="762"/>
      <c r="S66" s="762"/>
      <c r="T66" s="762"/>
      <c r="U66" s="763"/>
      <c r="V66" s="761" t="s">
        <v>419</v>
      </c>
      <c r="W66" s="762"/>
      <c r="X66" s="762"/>
      <c r="Y66" s="762"/>
      <c r="Z66" s="763"/>
      <c r="AA66" s="761" t="s">
        <v>420</v>
      </c>
      <c r="AB66" s="762"/>
      <c r="AC66" s="762"/>
      <c r="AD66" s="762"/>
      <c r="AE66" s="763"/>
      <c r="AF66" s="882" t="s">
        <v>421</v>
      </c>
      <c r="AG66" s="843"/>
      <c r="AH66" s="843"/>
      <c r="AI66" s="843"/>
      <c r="AJ66" s="883"/>
      <c r="AK66" s="761" t="s">
        <v>422</v>
      </c>
      <c r="AL66" s="756"/>
      <c r="AM66" s="756"/>
      <c r="AN66" s="756"/>
      <c r="AO66" s="757"/>
      <c r="AP66" s="761" t="s">
        <v>423</v>
      </c>
      <c r="AQ66" s="762"/>
      <c r="AR66" s="762"/>
      <c r="AS66" s="762"/>
      <c r="AT66" s="763"/>
      <c r="AU66" s="761" t="s">
        <v>424</v>
      </c>
      <c r="AV66" s="762"/>
      <c r="AW66" s="762"/>
      <c r="AX66" s="762"/>
      <c r="AY66" s="763"/>
      <c r="AZ66" s="761" t="s">
        <v>383</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592</v>
      </c>
      <c r="C68" s="898"/>
      <c r="D68" s="898"/>
      <c r="E68" s="898"/>
      <c r="F68" s="898"/>
      <c r="G68" s="898"/>
      <c r="H68" s="898"/>
      <c r="I68" s="898"/>
      <c r="J68" s="898"/>
      <c r="K68" s="898"/>
      <c r="L68" s="898"/>
      <c r="M68" s="898"/>
      <c r="N68" s="898"/>
      <c r="O68" s="898"/>
      <c r="P68" s="899"/>
      <c r="Q68" s="900">
        <v>1645</v>
      </c>
      <c r="R68" s="894"/>
      <c r="S68" s="894"/>
      <c r="T68" s="894"/>
      <c r="U68" s="894"/>
      <c r="V68" s="894">
        <v>1387</v>
      </c>
      <c r="W68" s="894"/>
      <c r="X68" s="894"/>
      <c r="Y68" s="894"/>
      <c r="Z68" s="894"/>
      <c r="AA68" s="894">
        <v>258</v>
      </c>
      <c r="AB68" s="894"/>
      <c r="AC68" s="894"/>
      <c r="AD68" s="894"/>
      <c r="AE68" s="894"/>
      <c r="AF68" s="894">
        <v>1905</v>
      </c>
      <c r="AG68" s="894"/>
      <c r="AH68" s="894"/>
      <c r="AI68" s="894"/>
      <c r="AJ68" s="894"/>
      <c r="AK68" s="894">
        <v>0</v>
      </c>
      <c r="AL68" s="894"/>
      <c r="AM68" s="894"/>
      <c r="AN68" s="894"/>
      <c r="AO68" s="894"/>
      <c r="AP68" s="894">
        <v>937</v>
      </c>
      <c r="AQ68" s="894"/>
      <c r="AR68" s="894"/>
      <c r="AS68" s="894"/>
      <c r="AT68" s="894"/>
      <c r="AU68" s="894">
        <v>0</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593</v>
      </c>
      <c r="C69" s="902"/>
      <c r="D69" s="902"/>
      <c r="E69" s="902"/>
      <c r="F69" s="902"/>
      <c r="G69" s="902"/>
      <c r="H69" s="902"/>
      <c r="I69" s="902"/>
      <c r="J69" s="902"/>
      <c r="K69" s="902"/>
      <c r="L69" s="902"/>
      <c r="M69" s="902"/>
      <c r="N69" s="902"/>
      <c r="O69" s="902"/>
      <c r="P69" s="903"/>
      <c r="Q69" s="904">
        <v>1112</v>
      </c>
      <c r="R69" s="858"/>
      <c r="S69" s="858"/>
      <c r="T69" s="858"/>
      <c r="U69" s="858"/>
      <c r="V69" s="858">
        <v>1104</v>
      </c>
      <c r="W69" s="858"/>
      <c r="X69" s="858"/>
      <c r="Y69" s="858"/>
      <c r="Z69" s="858"/>
      <c r="AA69" s="858">
        <v>8</v>
      </c>
      <c r="AB69" s="858"/>
      <c r="AC69" s="858"/>
      <c r="AD69" s="858"/>
      <c r="AE69" s="858"/>
      <c r="AF69" s="858">
        <v>7</v>
      </c>
      <c r="AG69" s="858"/>
      <c r="AH69" s="858"/>
      <c r="AI69" s="858"/>
      <c r="AJ69" s="858"/>
      <c r="AK69" s="858">
        <v>29</v>
      </c>
      <c r="AL69" s="858"/>
      <c r="AM69" s="858"/>
      <c r="AN69" s="858"/>
      <c r="AO69" s="858"/>
      <c r="AP69" s="858">
        <v>402</v>
      </c>
      <c r="AQ69" s="858"/>
      <c r="AR69" s="858"/>
      <c r="AS69" s="858"/>
      <c r="AT69" s="858"/>
      <c r="AU69" s="858">
        <v>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594</v>
      </c>
      <c r="C70" s="902"/>
      <c r="D70" s="902"/>
      <c r="E70" s="902"/>
      <c r="F70" s="902"/>
      <c r="G70" s="902"/>
      <c r="H70" s="902"/>
      <c r="I70" s="902"/>
      <c r="J70" s="902"/>
      <c r="K70" s="902"/>
      <c r="L70" s="902"/>
      <c r="M70" s="902"/>
      <c r="N70" s="902"/>
      <c r="O70" s="902"/>
      <c r="P70" s="903"/>
      <c r="Q70" s="904">
        <v>171</v>
      </c>
      <c r="R70" s="858"/>
      <c r="S70" s="858"/>
      <c r="T70" s="858"/>
      <c r="U70" s="858"/>
      <c r="V70" s="858">
        <v>151</v>
      </c>
      <c r="W70" s="858"/>
      <c r="X70" s="858"/>
      <c r="Y70" s="858"/>
      <c r="Z70" s="858"/>
      <c r="AA70" s="858">
        <v>20</v>
      </c>
      <c r="AB70" s="858"/>
      <c r="AC70" s="858"/>
      <c r="AD70" s="858"/>
      <c r="AE70" s="858"/>
      <c r="AF70" s="858">
        <v>20</v>
      </c>
      <c r="AG70" s="858"/>
      <c r="AH70" s="858"/>
      <c r="AI70" s="858"/>
      <c r="AJ70" s="858"/>
      <c r="AK70" s="858">
        <v>0</v>
      </c>
      <c r="AL70" s="858"/>
      <c r="AM70" s="858"/>
      <c r="AN70" s="858"/>
      <c r="AO70" s="858"/>
      <c r="AP70" s="858">
        <v>0</v>
      </c>
      <c r="AQ70" s="858"/>
      <c r="AR70" s="858"/>
      <c r="AS70" s="858"/>
      <c r="AT70" s="858"/>
      <c r="AU70" s="858">
        <v>0</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595</v>
      </c>
      <c r="C71" s="902"/>
      <c r="D71" s="902"/>
      <c r="E71" s="902"/>
      <c r="F71" s="902"/>
      <c r="G71" s="902"/>
      <c r="H71" s="902"/>
      <c r="I71" s="902"/>
      <c r="J71" s="902"/>
      <c r="K71" s="902"/>
      <c r="L71" s="902"/>
      <c r="M71" s="902"/>
      <c r="N71" s="902"/>
      <c r="O71" s="902"/>
      <c r="P71" s="903"/>
      <c r="Q71" s="904">
        <v>1607</v>
      </c>
      <c r="R71" s="858"/>
      <c r="S71" s="858"/>
      <c r="T71" s="858"/>
      <c r="U71" s="858"/>
      <c r="V71" s="858">
        <v>1564</v>
      </c>
      <c r="W71" s="858"/>
      <c r="X71" s="858"/>
      <c r="Y71" s="858"/>
      <c r="Z71" s="858"/>
      <c r="AA71" s="858">
        <v>43</v>
      </c>
      <c r="AB71" s="858"/>
      <c r="AC71" s="858"/>
      <c r="AD71" s="858"/>
      <c r="AE71" s="858"/>
      <c r="AF71" s="858">
        <v>43</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596</v>
      </c>
      <c r="C72" s="902"/>
      <c r="D72" s="902"/>
      <c r="E72" s="902"/>
      <c r="F72" s="902"/>
      <c r="G72" s="902"/>
      <c r="H72" s="902"/>
      <c r="I72" s="902"/>
      <c r="J72" s="902"/>
      <c r="K72" s="902"/>
      <c r="L72" s="902"/>
      <c r="M72" s="902"/>
      <c r="N72" s="902"/>
      <c r="O72" s="902"/>
      <c r="P72" s="903"/>
      <c r="Q72" s="904">
        <v>36417</v>
      </c>
      <c r="R72" s="858"/>
      <c r="S72" s="858"/>
      <c r="T72" s="858"/>
      <c r="U72" s="858"/>
      <c r="V72" s="858">
        <v>35257</v>
      </c>
      <c r="W72" s="858"/>
      <c r="X72" s="858"/>
      <c r="Y72" s="858"/>
      <c r="Z72" s="858"/>
      <c r="AA72" s="858">
        <v>1160</v>
      </c>
      <c r="AB72" s="858"/>
      <c r="AC72" s="858"/>
      <c r="AD72" s="858"/>
      <c r="AE72" s="858"/>
      <c r="AF72" s="858">
        <v>1160</v>
      </c>
      <c r="AG72" s="858"/>
      <c r="AH72" s="858"/>
      <c r="AI72" s="858"/>
      <c r="AJ72" s="858"/>
      <c r="AK72" s="858">
        <v>771</v>
      </c>
      <c r="AL72" s="858"/>
      <c r="AM72" s="858"/>
      <c r="AN72" s="858"/>
      <c r="AO72" s="858"/>
      <c r="AP72" s="858">
        <v>0</v>
      </c>
      <c r="AQ72" s="858"/>
      <c r="AR72" s="858"/>
      <c r="AS72" s="858"/>
      <c r="AT72" s="858"/>
      <c r="AU72" s="858">
        <v>0</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597</v>
      </c>
      <c r="C73" s="902"/>
      <c r="D73" s="902"/>
      <c r="E73" s="902"/>
      <c r="F73" s="902"/>
      <c r="G73" s="902"/>
      <c r="H73" s="902"/>
      <c r="I73" s="902"/>
      <c r="J73" s="902"/>
      <c r="K73" s="902"/>
      <c r="L73" s="902"/>
      <c r="M73" s="902"/>
      <c r="N73" s="902"/>
      <c r="O73" s="902"/>
      <c r="P73" s="903"/>
      <c r="Q73" s="904">
        <v>31</v>
      </c>
      <c r="R73" s="858"/>
      <c r="S73" s="858"/>
      <c r="T73" s="858"/>
      <c r="U73" s="858"/>
      <c r="V73" s="858">
        <v>27</v>
      </c>
      <c r="W73" s="858"/>
      <c r="X73" s="858"/>
      <c r="Y73" s="858"/>
      <c r="Z73" s="858"/>
      <c r="AA73" s="858">
        <v>4</v>
      </c>
      <c r="AB73" s="858"/>
      <c r="AC73" s="858"/>
      <c r="AD73" s="858"/>
      <c r="AE73" s="858"/>
      <c r="AF73" s="858">
        <v>4</v>
      </c>
      <c r="AG73" s="858"/>
      <c r="AH73" s="858"/>
      <c r="AI73" s="858"/>
      <c r="AJ73" s="858"/>
      <c r="AK73" s="858">
        <v>0</v>
      </c>
      <c r="AL73" s="858"/>
      <c r="AM73" s="858"/>
      <c r="AN73" s="858"/>
      <c r="AO73" s="858"/>
      <c r="AP73" s="858">
        <v>0</v>
      </c>
      <c r="AQ73" s="858"/>
      <c r="AR73" s="858"/>
      <c r="AS73" s="858"/>
      <c r="AT73" s="858"/>
      <c r="AU73" s="858">
        <v>0</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598</v>
      </c>
      <c r="C74" s="902"/>
      <c r="D74" s="902"/>
      <c r="E74" s="902"/>
      <c r="F74" s="902"/>
      <c r="G74" s="902"/>
      <c r="H74" s="902"/>
      <c r="I74" s="902"/>
      <c r="J74" s="902"/>
      <c r="K74" s="902"/>
      <c r="L74" s="902"/>
      <c r="M74" s="902"/>
      <c r="N74" s="902"/>
      <c r="O74" s="902"/>
      <c r="P74" s="903"/>
      <c r="Q74" s="904">
        <v>14769</v>
      </c>
      <c r="R74" s="858"/>
      <c r="S74" s="858"/>
      <c r="T74" s="858"/>
      <c r="U74" s="858"/>
      <c r="V74" s="858">
        <v>14295</v>
      </c>
      <c r="W74" s="858"/>
      <c r="X74" s="858"/>
      <c r="Y74" s="858"/>
      <c r="Z74" s="858"/>
      <c r="AA74" s="858">
        <v>474</v>
      </c>
      <c r="AB74" s="858"/>
      <c r="AC74" s="858"/>
      <c r="AD74" s="858"/>
      <c r="AE74" s="858"/>
      <c r="AF74" s="858">
        <v>474</v>
      </c>
      <c r="AG74" s="858"/>
      <c r="AH74" s="858"/>
      <c r="AI74" s="858"/>
      <c r="AJ74" s="858"/>
      <c r="AK74" s="858">
        <v>0</v>
      </c>
      <c r="AL74" s="858"/>
      <c r="AM74" s="858"/>
      <c r="AN74" s="858"/>
      <c r="AO74" s="858"/>
      <c r="AP74" s="858">
        <v>0</v>
      </c>
      <c r="AQ74" s="858"/>
      <c r="AR74" s="858"/>
      <c r="AS74" s="858"/>
      <c r="AT74" s="858"/>
      <c r="AU74" s="858">
        <v>0</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599</v>
      </c>
      <c r="C75" s="902"/>
      <c r="D75" s="902"/>
      <c r="E75" s="902"/>
      <c r="F75" s="902"/>
      <c r="G75" s="902"/>
      <c r="H75" s="902"/>
      <c r="I75" s="902"/>
      <c r="J75" s="902"/>
      <c r="K75" s="902"/>
      <c r="L75" s="902"/>
      <c r="M75" s="902"/>
      <c r="N75" s="902"/>
      <c r="O75" s="902"/>
      <c r="P75" s="903"/>
      <c r="Q75" s="905">
        <v>98</v>
      </c>
      <c r="R75" s="906"/>
      <c r="S75" s="906"/>
      <c r="T75" s="906"/>
      <c r="U75" s="862"/>
      <c r="V75" s="907">
        <v>94</v>
      </c>
      <c r="W75" s="906"/>
      <c r="X75" s="906"/>
      <c r="Y75" s="906"/>
      <c r="Z75" s="862"/>
      <c r="AA75" s="907">
        <v>4</v>
      </c>
      <c r="AB75" s="906"/>
      <c r="AC75" s="906"/>
      <c r="AD75" s="906"/>
      <c r="AE75" s="862"/>
      <c r="AF75" s="907">
        <v>0</v>
      </c>
      <c r="AG75" s="906"/>
      <c r="AH75" s="906"/>
      <c r="AI75" s="906"/>
      <c r="AJ75" s="862"/>
      <c r="AK75" s="907">
        <v>0</v>
      </c>
      <c r="AL75" s="906"/>
      <c r="AM75" s="906"/>
      <c r="AN75" s="906"/>
      <c r="AO75" s="862"/>
      <c r="AP75" s="907">
        <v>0</v>
      </c>
      <c r="AQ75" s="906"/>
      <c r="AR75" s="906"/>
      <c r="AS75" s="906"/>
      <c r="AT75" s="862"/>
      <c r="AU75" s="907">
        <v>0</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600</v>
      </c>
      <c r="C76" s="902"/>
      <c r="D76" s="902"/>
      <c r="E76" s="902"/>
      <c r="F76" s="902"/>
      <c r="G76" s="902"/>
      <c r="H76" s="902"/>
      <c r="I76" s="902"/>
      <c r="J76" s="902"/>
      <c r="K76" s="902"/>
      <c r="L76" s="902"/>
      <c r="M76" s="902"/>
      <c r="N76" s="902"/>
      <c r="O76" s="902"/>
      <c r="P76" s="903"/>
      <c r="Q76" s="905">
        <v>906</v>
      </c>
      <c r="R76" s="906"/>
      <c r="S76" s="906"/>
      <c r="T76" s="906"/>
      <c r="U76" s="862"/>
      <c r="V76" s="907">
        <v>905</v>
      </c>
      <c r="W76" s="906"/>
      <c r="X76" s="906"/>
      <c r="Y76" s="906"/>
      <c r="Z76" s="862"/>
      <c r="AA76" s="907">
        <v>1</v>
      </c>
      <c r="AB76" s="906"/>
      <c r="AC76" s="906"/>
      <c r="AD76" s="906"/>
      <c r="AE76" s="862"/>
      <c r="AF76" s="907">
        <v>0</v>
      </c>
      <c r="AG76" s="906"/>
      <c r="AH76" s="906"/>
      <c r="AI76" s="906"/>
      <c r="AJ76" s="862"/>
      <c r="AK76" s="907">
        <v>0</v>
      </c>
      <c r="AL76" s="906"/>
      <c r="AM76" s="906"/>
      <c r="AN76" s="906"/>
      <c r="AO76" s="862"/>
      <c r="AP76" s="907">
        <v>0</v>
      </c>
      <c r="AQ76" s="906"/>
      <c r="AR76" s="906"/>
      <c r="AS76" s="906"/>
      <c r="AT76" s="862"/>
      <c r="AU76" s="907">
        <v>0</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601</v>
      </c>
      <c r="C77" s="902"/>
      <c r="D77" s="902"/>
      <c r="E77" s="902"/>
      <c r="F77" s="902"/>
      <c r="G77" s="902"/>
      <c r="H77" s="902"/>
      <c r="I77" s="902"/>
      <c r="J77" s="902"/>
      <c r="K77" s="902"/>
      <c r="L77" s="902"/>
      <c r="M77" s="902"/>
      <c r="N77" s="902"/>
      <c r="O77" s="902"/>
      <c r="P77" s="903"/>
      <c r="Q77" s="905">
        <v>188</v>
      </c>
      <c r="R77" s="906"/>
      <c r="S77" s="906"/>
      <c r="T77" s="906"/>
      <c r="U77" s="862"/>
      <c r="V77" s="907">
        <v>158</v>
      </c>
      <c r="W77" s="906"/>
      <c r="X77" s="906"/>
      <c r="Y77" s="906"/>
      <c r="Z77" s="862"/>
      <c r="AA77" s="907">
        <v>30</v>
      </c>
      <c r="AB77" s="906"/>
      <c r="AC77" s="906"/>
      <c r="AD77" s="906"/>
      <c r="AE77" s="862"/>
      <c r="AF77" s="907">
        <v>0</v>
      </c>
      <c r="AG77" s="906"/>
      <c r="AH77" s="906"/>
      <c r="AI77" s="906"/>
      <c r="AJ77" s="862"/>
      <c r="AK77" s="907">
        <v>0</v>
      </c>
      <c r="AL77" s="906"/>
      <c r="AM77" s="906"/>
      <c r="AN77" s="906"/>
      <c r="AO77" s="862"/>
      <c r="AP77" s="907">
        <v>0</v>
      </c>
      <c r="AQ77" s="906"/>
      <c r="AR77" s="906"/>
      <c r="AS77" s="906"/>
      <c r="AT77" s="862"/>
      <c r="AU77" s="907">
        <v>0</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602</v>
      </c>
      <c r="C78" s="902"/>
      <c r="D78" s="902"/>
      <c r="E78" s="902"/>
      <c r="F78" s="902"/>
      <c r="G78" s="902"/>
      <c r="H78" s="902"/>
      <c r="I78" s="902"/>
      <c r="J78" s="902"/>
      <c r="K78" s="902"/>
      <c r="L78" s="902"/>
      <c r="M78" s="902"/>
      <c r="N78" s="902"/>
      <c r="O78" s="902"/>
      <c r="P78" s="903"/>
      <c r="Q78" s="904">
        <v>272</v>
      </c>
      <c r="R78" s="858"/>
      <c r="S78" s="858"/>
      <c r="T78" s="858"/>
      <c r="U78" s="858"/>
      <c r="V78" s="858">
        <v>246</v>
      </c>
      <c r="W78" s="858"/>
      <c r="X78" s="858"/>
      <c r="Y78" s="858"/>
      <c r="Z78" s="858"/>
      <c r="AA78" s="858">
        <v>26</v>
      </c>
      <c r="AB78" s="858"/>
      <c r="AC78" s="858"/>
      <c r="AD78" s="858"/>
      <c r="AE78" s="858"/>
      <c r="AF78" s="858">
        <v>0</v>
      </c>
      <c r="AG78" s="858"/>
      <c r="AH78" s="858"/>
      <c r="AI78" s="858"/>
      <c r="AJ78" s="858"/>
      <c r="AK78" s="858">
        <v>0</v>
      </c>
      <c r="AL78" s="858"/>
      <c r="AM78" s="858"/>
      <c r="AN78" s="858"/>
      <c r="AO78" s="858"/>
      <c r="AP78" s="858">
        <v>743</v>
      </c>
      <c r="AQ78" s="858"/>
      <c r="AR78" s="858"/>
      <c r="AS78" s="858"/>
      <c r="AT78" s="858"/>
      <c r="AU78" s="858">
        <v>0</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t="s">
        <v>603</v>
      </c>
      <c r="C79" s="902"/>
      <c r="D79" s="902"/>
      <c r="E79" s="902"/>
      <c r="F79" s="902"/>
      <c r="G79" s="902"/>
      <c r="H79" s="902"/>
      <c r="I79" s="902"/>
      <c r="J79" s="902"/>
      <c r="K79" s="902"/>
      <c r="L79" s="902"/>
      <c r="M79" s="902"/>
      <c r="N79" s="902"/>
      <c r="O79" s="902"/>
      <c r="P79" s="903"/>
      <c r="Q79" s="904">
        <v>7569</v>
      </c>
      <c r="R79" s="858"/>
      <c r="S79" s="858"/>
      <c r="T79" s="858"/>
      <c r="U79" s="858"/>
      <c r="V79" s="858">
        <v>7060</v>
      </c>
      <c r="W79" s="858"/>
      <c r="X79" s="858"/>
      <c r="Y79" s="858"/>
      <c r="Z79" s="858"/>
      <c r="AA79" s="858">
        <v>509</v>
      </c>
      <c r="AB79" s="858"/>
      <c r="AC79" s="858"/>
      <c r="AD79" s="858"/>
      <c r="AE79" s="858"/>
      <c r="AF79" s="858">
        <v>509</v>
      </c>
      <c r="AG79" s="858"/>
      <c r="AH79" s="858"/>
      <c r="AI79" s="858"/>
      <c r="AJ79" s="858"/>
      <c r="AK79" s="858">
        <v>3</v>
      </c>
      <c r="AL79" s="858"/>
      <c r="AM79" s="858"/>
      <c r="AN79" s="858"/>
      <c r="AO79" s="858"/>
      <c r="AP79" s="858">
        <v>0</v>
      </c>
      <c r="AQ79" s="858"/>
      <c r="AR79" s="858"/>
      <c r="AS79" s="858"/>
      <c r="AT79" s="858"/>
      <c r="AU79" s="858">
        <v>0</v>
      </c>
      <c r="AV79" s="858"/>
      <c r="AW79" s="858"/>
      <c r="AX79" s="858"/>
      <c r="AY79" s="858"/>
      <c r="AZ79" s="860" t="s">
        <v>610</v>
      </c>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t="s">
        <v>604</v>
      </c>
      <c r="C80" s="902"/>
      <c r="D80" s="902"/>
      <c r="E80" s="902"/>
      <c r="F80" s="902"/>
      <c r="G80" s="902"/>
      <c r="H80" s="902"/>
      <c r="I80" s="902"/>
      <c r="J80" s="902"/>
      <c r="K80" s="902"/>
      <c r="L80" s="902"/>
      <c r="M80" s="902"/>
      <c r="N80" s="902"/>
      <c r="O80" s="902"/>
      <c r="P80" s="903"/>
      <c r="Q80" s="904">
        <v>10</v>
      </c>
      <c r="R80" s="858"/>
      <c r="S80" s="858"/>
      <c r="T80" s="858"/>
      <c r="U80" s="858"/>
      <c r="V80" s="858">
        <v>4</v>
      </c>
      <c r="W80" s="858"/>
      <c r="X80" s="858"/>
      <c r="Y80" s="858"/>
      <c r="Z80" s="858"/>
      <c r="AA80" s="858">
        <v>6</v>
      </c>
      <c r="AB80" s="858"/>
      <c r="AC80" s="858"/>
      <c r="AD80" s="858"/>
      <c r="AE80" s="858"/>
      <c r="AF80" s="858">
        <v>6</v>
      </c>
      <c r="AG80" s="858"/>
      <c r="AH80" s="858"/>
      <c r="AI80" s="858"/>
      <c r="AJ80" s="858"/>
      <c r="AK80" s="858">
        <v>0</v>
      </c>
      <c r="AL80" s="858"/>
      <c r="AM80" s="858"/>
      <c r="AN80" s="858"/>
      <c r="AO80" s="858"/>
      <c r="AP80" s="858">
        <v>0</v>
      </c>
      <c r="AQ80" s="858"/>
      <c r="AR80" s="858"/>
      <c r="AS80" s="858"/>
      <c r="AT80" s="858"/>
      <c r="AU80" s="858">
        <v>0</v>
      </c>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t="s">
        <v>605</v>
      </c>
      <c r="C81" s="902"/>
      <c r="D81" s="902"/>
      <c r="E81" s="902"/>
      <c r="F81" s="902"/>
      <c r="G81" s="902"/>
      <c r="H81" s="902"/>
      <c r="I81" s="902"/>
      <c r="J81" s="902"/>
      <c r="K81" s="902"/>
      <c r="L81" s="902"/>
      <c r="M81" s="902"/>
      <c r="N81" s="902"/>
      <c r="O81" s="902"/>
      <c r="P81" s="903"/>
      <c r="Q81" s="904">
        <v>757</v>
      </c>
      <c r="R81" s="858"/>
      <c r="S81" s="858"/>
      <c r="T81" s="858"/>
      <c r="U81" s="858"/>
      <c r="V81" s="858">
        <v>630</v>
      </c>
      <c r="W81" s="858"/>
      <c r="X81" s="858"/>
      <c r="Y81" s="858"/>
      <c r="Z81" s="858"/>
      <c r="AA81" s="858">
        <v>127</v>
      </c>
      <c r="AB81" s="858"/>
      <c r="AC81" s="858"/>
      <c r="AD81" s="858"/>
      <c r="AE81" s="858"/>
      <c r="AF81" s="858">
        <v>127</v>
      </c>
      <c r="AG81" s="858"/>
      <c r="AH81" s="858"/>
      <c r="AI81" s="858"/>
      <c r="AJ81" s="858"/>
      <c r="AK81" s="858">
        <v>60</v>
      </c>
      <c r="AL81" s="858"/>
      <c r="AM81" s="858"/>
      <c r="AN81" s="858"/>
      <c r="AO81" s="858"/>
      <c r="AP81" s="858">
        <v>991</v>
      </c>
      <c r="AQ81" s="858"/>
      <c r="AR81" s="858"/>
      <c r="AS81" s="858"/>
      <c r="AT81" s="858"/>
      <c r="AU81" s="858">
        <v>0</v>
      </c>
      <c r="AV81" s="858"/>
      <c r="AW81" s="858"/>
      <c r="AX81" s="858"/>
      <c r="AY81" s="858"/>
      <c r="AZ81" s="860" t="s">
        <v>611</v>
      </c>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t="s">
        <v>606</v>
      </c>
      <c r="C82" s="902"/>
      <c r="D82" s="902"/>
      <c r="E82" s="902"/>
      <c r="F82" s="902"/>
      <c r="G82" s="902"/>
      <c r="H82" s="902"/>
      <c r="I82" s="902"/>
      <c r="J82" s="902"/>
      <c r="K82" s="902"/>
      <c r="L82" s="902"/>
      <c r="M82" s="902"/>
      <c r="N82" s="902"/>
      <c r="O82" s="902"/>
      <c r="P82" s="903"/>
      <c r="Q82" s="904">
        <v>0</v>
      </c>
      <c r="R82" s="858"/>
      <c r="S82" s="858"/>
      <c r="T82" s="858"/>
      <c r="U82" s="858"/>
      <c r="V82" s="858">
        <v>18</v>
      </c>
      <c r="W82" s="858"/>
      <c r="X82" s="858"/>
      <c r="Y82" s="858"/>
      <c r="Z82" s="858"/>
      <c r="AA82" s="858">
        <v>-18</v>
      </c>
      <c r="AB82" s="858"/>
      <c r="AC82" s="858"/>
      <c r="AD82" s="858"/>
      <c r="AE82" s="858"/>
      <c r="AF82" s="858">
        <v>-18</v>
      </c>
      <c r="AG82" s="858"/>
      <c r="AH82" s="858"/>
      <c r="AI82" s="858"/>
      <c r="AJ82" s="858"/>
      <c r="AK82" s="858">
        <v>0</v>
      </c>
      <c r="AL82" s="858"/>
      <c r="AM82" s="858"/>
      <c r="AN82" s="858"/>
      <c r="AO82" s="858"/>
      <c r="AP82" s="858">
        <v>36</v>
      </c>
      <c r="AQ82" s="858"/>
      <c r="AR82" s="858"/>
      <c r="AS82" s="858"/>
      <c r="AT82" s="858"/>
      <c r="AU82" s="858">
        <v>0</v>
      </c>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t="s">
        <v>607</v>
      </c>
      <c r="C83" s="902"/>
      <c r="D83" s="902"/>
      <c r="E83" s="902"/>
      <c r="F83" s="902"/>
      <c r="G83" s="902"/>
      <c r="H83" s="902"/>
      <c r="I83" s="902"/>
      <c r="J83" s="902"/>
      <c r="K83" s="902"/>
      <c r="L83" s="902"/>
      <c r="M83" s="902"/>
      <c r="N83" s="902"/>
      <c r="O83" s="902"/>
      <c r="P83" s="903"/>
      <c r="Q83" s="904">
        <v>1245</v>
      </c>
      <c r="R83" s="858"/>
      <c r="S83" s="858"/>
      <c r="T83" s="858"/>
      <c r="U83" s="858"/>
      <c r="V83" s="858">
        <v>1228</v>
      </c>
      <c r="W83" s="858"/>
      <c r="X83" s="858"/>
      <c r="Y83" s="858"/>
      <c r="Z83" s="858"/>
      <c r="AA83" s="858">
        <v>17</v>
      </c>
      <c r="AB83" s="858"/>
      <c r="AC83" s="858"/>
      <c r="AD83" s="858"/>
      <c r="AE83" s="858"/>
      <c r="AF83" s="858">
        <v>17</v>
      </c>
      <c r="AG83" s="858"/>
      <c r="AH83" s="858"/>
      <c r="AI83" s="858"/>
      <c r="AJ83" s="858"/>
      <c r="AK83" s="858">
        <v>70</v>
      </c>
      <c r="AL83" s="858"/>
      <c r="AM83" s="858"/>
      <c r="AN83" s="858"/>
      <c r="AO83" s="858"/>
      <c r="AP83" s="858">
        <v>792</v>
      </c>
      <c r="AQ83" s="858"/>
      <c r="AR83" s="858"/>
      <c r="AS83" s="858"/>
      <c r="AT83" s="858"/>
      <c r="AU83" s="858">
        <v>0</v>
      </c>
      <c r="AV83" s="858"/>
      <c r="AW83" s="858"/>
      <c r="AX83" s="858"/>
      <c r="AY83" s="858"/>
      <c r="AZ83" s="860" t="s">
        <v>611</v>
      </c>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t="s">
        <v>608</v>
      </c>
      <c r="C84" s="902"/>
      <c r="D84" s="902"/>
      <c r="E84" s="902"/>
      <c r="F84" s="902"/>
      <c r="G84" s="902"/>
      <c r="H84" s="902"/>
      <c r="I84" s="902"/>
      <c r="J84" s="902"/>
      <c r="K84" s="902"/>
      <c r="L84" s="902"/>
      <c r="M84" s="902"/>
      <c r="N84" s="902"/>
      <c r="O84" s="902"/>
      <c r="P84" s="903"/>
      <c r="Q84" s="904">
        <v>794</v>
      </c>
      <c r="R84" s="858"/>
      <c r="S84" s="858"/>
      <c r="T84" s="858"/>
      <c r="U84" s="858"/>
      <c r="V84" s="858">
        <v>734</v>
      </c>
      <c r="W84" s="858"/>
      <c r="X84" s="858"/>
      <c r="Y84" s="858"/>
      <c r="Z84" s="858"/>
      <c r="AA84" s="858">
        <v>60</v>
      </c>
      <c r="AB84" s="858"/>
      <c r="AC84" s="858"/>
      <c r="AD84" s="858"/>
      <c r="AE84" s="858"/>
      <c r="AF84" s="858">
        <v>60</v>
      </c>
      <c r="AG84" s="858"/>
      <c r="AH84" s="858"/>
      <c r="AI84" s="858"/>
      <c r="AJ84" s="858"/>
      <c r="AK84" s="858">
        <v>24</v>
      </c>
      <c r="AL84" s="858"/>
      <c r="AM84" s="858"/>
      <c r="AN84" s="858"/>
      <c r="AO84" s="858"/>
      <c r="AP84" s="858">
        <v>438</v>
      </c>
      <c r="AQ84" s="858"/>
      <c r="AR84" s="858"/>
      <c r="AS84" s="858"/>
      <c r="AT84" s="858"/>
      <c r="AU84" s="858">
        <v>0</v>
      </c>
      <c r="AV84" s="858"/>
      <c r="AW84" s="858"/>
      <c r="AX84" s="858"/>
      <c r="AY84" s="858"/>
      <c r="AZ84" s="860" t="s">
        <v>611</v>
      </c>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t="s">
        <v>609</v>
      </c>
      <c r="C85" s="902"/>
      <c r="D85" s="902"/>
      <c r="E85" s="902"/>
      <c r="F85" s="902"/>
      <c r="G85" s="902"/>
      <c r="H85" s="902"/>
      <c r="I85" s="902"/>
      <c r="J85" s="902"/>
      <c r="K85" s="902"/>
      <c r="L85" s="902"/>
      <c r="M85" s="902"/>
      <c r="N85" s="902"/>
      <c r="O85" s="902"/>
      <c r="P85" s="903"/>
      <c r="Q85" s="904">
        <v>311</v>
      </c>
      <c r="R85" s="858"/>
      <c r="S85" s="858"/>
      <c r="T85" s="858"/>
      <c r="U85" s="858"/>
      <c r="V85" s="858">
        <v>286</v>
      </c>
      <c r="W85" s="858"/>
      <c r="X85" s="858"/>
      <c r="Y85" s="858"/>
      <c r="Z85" s="858"/>
      <c r="AA85" s="858">
        <v>25</v>
      </c>
      <c r="AB85" s="858"/>
      <c r="AC85" s="858"/>
      <c r="AD85" s="858"/>
      <c r="AE85" s="858"/>
      <c r="AF85" s="858">
        <v>25</v>
      </c>
      <c r="AG85" s="858"/>
      <c r="AH85" s="858"/>
      <c r="AI85" s="858"/>
      <c r="AJ85" s="858"/>
      <c r="AK85" s="858">
        <v>4</v>
      </c>
      <c r="AL85" s="858"/>
      <c r="AM85" s="858"/>
      <c r="AN85" s="858"/>
      <c r="AO85" s="858"/>
      <c r="AP85" s="858">
        <v>162</v>
      </c>
      <c r="AQ85" s="858"/>
      <c r="AR85" s="858"/>
      <c r="AS85" s="858"/>
      <c r="AT85" s="858"/>
      <c r="AU85" s="858">
        <v>0</v>
      </c>
      <c r="AV85" s="858"/>
      <c r="AW85" s="858"/>
      <c r="AX85" s="858"/>
      <c r="AY85" s="858"/>
      <c r="AZ85" s="860" t="s">
        <v>611</v>
      </c>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396</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310</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310</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310</v>
      </c>
      <c r="DR109" s="921"/>
      <c r="DS109" s="921"/>
      <c r="DT109" s="921"/>
      <c r="DU109" s="922"/>
      <c r="DV109" s="920" t="s">
        <v>436</v>
      </c>
      <c r="DW109" s="921"/>
      <c r="DX109" s="921"/>
      <c r="DY109" s="921"/>
      <c r="DZ109" s="923"/>
    </row>
    <row r="110" spans="1:131" s="233" customFormat="1" ht="26.25" customHeight="1" x14ac:dyDescent="0.15">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1379317</v>
      </c>
      <c r="AB110" s="928"/>
      <c r="AC110" s="928"/>
      <c r="AD110" s="928"/>
      <c r="AE110" s="929"/>
      <c r="AF110" s="930">
        <v>1353214</v>
      </c>
      <c r="AG110" s="928"/>
      <c r="AH110" s="928"/>
      <c r="AI110" s="928"/>
      <c r="AJ110" s="929"/>
      <c r="AK110" s="930">
        <v>1356892</v>
      </c>
      <c r="AL110" s="928"/>
      <c r="AM110" s="928"/>
      <c r="AN110" s="928"/>
      <c r="AO110" s="929"/>
      <c r="AP110" s="931">
        <v>19.8</v>
      </c>
      <c r="AQ110" s="932"/>
      <c r="AR110" s="932"/>
      <c r="AS110" s="932"/>
      <c r="AT110" s="933"/>
      <c r="AU110" s="934" t="s">
        <v>75</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13980413</v>
      </c>
      <c r="BR110" s="959"/>
      <c r="BS110" s="959"/>
      <c r="BT110" s="959"/>
      <c r="BU110" s="959"/>
      <c r="BV110" s="959">
        <v>13558051</v>
      </c>
      <c r="BW110" s="959"/>
      <c r="BX110" s="959"/>
      <c r="BY110" s="959"/>
      <c r="BZ110" s="959"/>
      <c r="CA110" s="959">
        <v>13376645</v>
      </c>
      <c r="CB110" s="959"/>
      <c r="CC110" s="959"/>
      <c r="CD110" s="959"/>
      <c r="CE110" s="959"/>
      <c r="CF110" s="972">
        <v>195.3</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442</v>
      </c>
      <c r="DH110" s="959"/>
      <c r="DI110" s="959"/>
      <c r="DJ110" s="959"/>
      <c r="DK110" s="959"/>
      <c r="DL110" s="959" t="s">
        <v>443</v>
      </c>
      <c r="DM110" s="959"/>
      <c r="DN110" s="959"/>
      <c r="DO110" s="959"/>
      <c r="DP110" s="959"/>
      <c r="DQ110" s="959" t="s">
        <v>443</v>
      </c>
      <c r="DR110" s="959"/>
      <c r="DS110" s="959"/>
      <c r="DT110" s="959"/>
      <c r="DU110" s="959"/>
      <c r="DV110" s="960" t="s">
        <v>443</v>
      </c>
      <c r="DW110" s="960"/>
      <c r="DX110" s="960"/>
      <c r="DY110" s="960"/>
      <c r="DZ110" s="961"/>
    </row>
    <row r="111" spans="1:131" s="233"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445</v>
      </c>
      <c r="AB111" s="966"/>
      <c r="AC111" s="966"/>
      <c r="AD111" s="966"/>
      <c r="AE111" s="967"/>
      <c r="AF111" s="968" t="s">
        <v>230</v>
      </c>
      <c r="AG111" s="966"/>
      <c r="AH111" s="966"/>
      <c r="AI111" s="966"/>
      <c r="AJ111" s="967"/>
      <c r="AK111" s="968" t="s">
        <v>230</v>
      </c>
      <c r="AL111" s="966"/>
      <c r="AM111" s="966"/>
      <c r="AN111" s="966"/>
      <c r="AO111" s="967"/>
      <c r="AP111" s="969" t="s">
        <v>230</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t="s">
        <v>447</v>
      </c>
      <c r="BR111" s="954"/>
      <c r="BS111" s="954"/>
      <c r="BT111" s="954"/>
      <c r="BU111" s="954"/>
      <c r="BV111" s="954" t="s">
        <v>230</v>
      </c>
      <c r="BW111" s="954"/>
      <c r="BX111" s="954"/>
      <c r="BY111" s="954"/>
      <c r="BZ111" s="954"/>
      <c r="CA111" s="954" t="s">
        <v>448</v>
      </c>
      <c r="CB111" s="954"/>
      <c r="CC111" s="954"/>
      <c r="CD111" s="954"/>
      <c r="CE111" s="954"/>
      <c r="CF111" s="948" t="s">
        <v>442</v>
      </c>
      <c r="CG111" s="949"/>
      <c r="CH111" s="949"/>
      <c r="CI111" s="949"/>
      <c r="CJ111" s="949"/>
      <c r="CK111" s="976"/>
      <c r="CL111" s="977"/>
      <c r="CM111" s="950" t="s">
        <v>449</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443</v>
      </c>
      <c r="DH111" s="954"/>
      <c r="DI111" s="954"/>
      <c r="DJ111" s="954"/>
      <c r="DK111" s="954"/>
      <c r="DL111" s="954" t="s">
        <v>230</v>
      </c>
      <c r="DM111" s="954"/>
      <c r="DN111" s="954"/>
      <c r="DO111" s="954"/>
      <c r="DP111" s="954"/>
      <c r="DQ111" s="954" t="s">
        <v>447</v>
      </c>
      <c r="DR111" s="954"/>
      <c r="DS111" s="954"/>
      <c r="DT111" s="954"/>
      <c r="DU111" s="954"/>
      <c r="DV111" s="955" t="s">
        <v>443</v>
      </c>
      <c r="DW111" s="955"/>
      <c r="DX111" s="955"/>
      <c r="DY111" s="955"/>
      <c r="DZ111" s="956"/>
    </row>
    <row r="112" spans="1:131" s="233" customFormat="1" ht="26.25" customHeight="1" x14ac:dyDescent="0.15">
      <c r="A112" s="980" t="s">
        <v>450</v>
      </c>
      <c r="B112" s="981"/>
      <c r="C112" s="951" t="s">
        <v>451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448</v>
      </c>
      <c r="AB112" s="987"/>
      <c r="AC112" s="987"/>
      <c r="AD112" s="987"/>
      <c r="AE112" s="988"/>
      <c r="AF112" s="989" t="s">
        <v>445</v>
      </c>
      <c r="AG112" s="987"/>
      <c r="AH112" s="987"/>
      <c r="AI112" s="987"/>
      <c r="AJ112" s="988"/>
      <c r="AK112" s="989" t="s">
        <v>448</v>
      </c>
      <c r="AL112" s="987"/>
      <c r="AM112" s="987"/>
      <c r="AN112" s="987"/>
      <c r="AO112" s="988"/>
      <c r="AP112" s="990" t="s">
        <v>448</v>
      </c>
      <c r="AQ112" s="991"/>
      <c r="AR112" s="991"/>
      <c r="AS112" s="991"/>
      <c r="AT112" s="992"/>
      <c r="AU112" s="936"/>
      <c r="AV112" s="937"/>
      <c r="AW112" s="937"/>
      <c r="AX112" s="937"/>
      <c r="AY112" s="937"/>
      <c r="AZ112" s="950" t="s">
        <v>452</v>
      </c>
      <c r="BA112" s="951"/>
      <c r="BB112" s="951"/>
      <c r="BC112" s="951"/>
      <c r="BD112" s="951"/>
      <c r="BE112" s="951"/>
      <c r="BF112" s="951"/>
      <c r="BG112" s="951"/>
      <c r="BH112" s="951"/>
      <c r="BI112" s="951"/>
      <c r="BJ112" s="951"/>
      <c r="BK112" s="951"/>
      <c r="BL112" s="951"/>
      <c r="BM112" s="951"/>
      <c r="BN112" s="951"/>
      <c r="BO112" s="951"/>
      <c r="BP112" s="952"/>
      <c r="BQ112" s="953">
        <v>353289</v>
      </c>
      <c r="BR112" s="954"/>
      <c r="BS112" s="954"/>
      <c r="BT112" s="954"/>
      <c r="BU112" s="954"/>
      <c r="BV112" s="954">
        <v>371329</v>
      </c>
      <c r="BW112" s="954"/>
      <c r="BX112" s="954"/>
      <c r="BY112" s="954"/>
      <c r="BZ112" s="954"/>
      <c r="CA112" s="954">
        <v>309323</v>
      </c>
      <c r="CB112" s="954"/>
      <c r="CC112" s="954"/>
      <c r="CD112" s="954"/>
      <c r="CE112" s="954"/>
      <c r="CF112" s="948">
        <v>4.5</v>
      </c>
      <c r="CG112" s="949"/>
      <c r="CH112" s="949"/>
      <c r="CI112" s="949"/>
      <c r="CJ112" s="949"/>
      <c r="CK112" s="976"/>
      <c r="CL112" s="977"/>
      <c r="CM112" s="950" t="s">
        <v>453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442</v>
      </c>
      <c r="DH112" s="954"/>
      <c r="DI112" s="954"/>
      <c r="DJ112" s="954"/>
      <c r="DK112" s="954"/>
      <c r="DL112" s="954" t="s">
        <v>443</v>
      </c>
      <c r="DM112" s="954"/>
      <c r="DN112" s="954"/>
      <c r="DO112" s="954"/>
      <c r="DP112" s="954"/>
      <c r="DQ112" s="954" t="s">
        <v>445</v>
      </c>
      <c r="DR112" s="954"/>
      <c r="DS112" s="954"/>
      <c r="DT112" s="954"/>
      <c r="DU112" s="954"/>
      <c r="DV112" s="955" t="s">
        <v>230</v>
      </c>
      <c r="DW112" s="955"/>
      <c r="DX112" s="955"/>
      <c r="DY112" s="955"/>
      <c r="DZ112" s="956"/>
    </row>
    <row r="113" spans="1:130" s="233" customFormat="1" ht="26.25" customHeight="1" x14ac:dyDescent="0.15">
      <c r="A113" s="982"/>
      <c r="B113" s="983"/>
      <c r="C113" s="951" t="s">
        <v>454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26967</v>
      </c>
      <c r="AB113" s="966"/>
      <c r="AC113" s="966"/>
      <c r="AD113" s="966"/>
      <c r="AE113" s="967"/>
      <c r="AF113" s="968">
        <v>26513</v>
      </c>
      <c r="AG113" s="966"/>
      <c r="AH113" s="966"/>
      <c r="AI113" s="966"/>
      <c r="AJ113" s="967"/>
      <c r="AK113" s="968">
        <v>26414</v>
      </c>
      <c r="AL113" s="966"/>
      <c r="AM113" s="966"/>
      <c r="AN113" s="966"/>
      <c r="AO113" s="967"/>
      <c r="AP113" s="969">
        <v>0.4</v>
      </c>
      <c r="AQ113" s="970"/>
      <c r="AR113" s="970"/>
      <c r="AS113" s="970"/>
      <c r="AT113" s="971"/>
      <c r="AU113" s="936"/>
      <c r="AV113" s="937"/>
      <c r="AW113" s="937"/>
      <c r="AX113" s="937"/>
      <c r="AY113" s="937"/>
      <c r="AZ113" s="950" t="s">
        <v>455</v>
      </c>
      <c r="BA113" s="951"/>
      <c r="BB113" s="951"/>
      <c r="BC113" s="951"/>
      <c r="BD113" s="951"/>
      <c r="BE113" s="951"/>
      <c r="BF113" s="951"/>
      <c r="BG113" s="951"/>
      <c r="BH113" s="951"/>
      <c r="BI113" s="951"/>
      <c r="BJ113" s="951"/>
      <c r="BK113" s="951"/>
      <c r="BL113" s="951"/>
      <c r="BM113" s="951"/>
      <c r="BN113" s="951"/>
      <c r="BO113" s="951"/>
      <c r="BP113" s="952"/>
      <c r="BQ113" s="953">
        <v>666905</v>
      </c>
      <c r="BR113" s="954"/>
      <c r="BS113" s="954"/>
      <c r="BT113" s="954"/>
      <c r="BU113" s="954"/>
      <c r="BV113" s="954">
        <v>635438</v>
      </c>
      <c r="BW113" s="954"/>
      <c r="BX113" s="954"/>
      <c r="BY113" s="954"/>
      <c r="BZ113" s="954"/>
      <c r="CA113" s="954">
        <v>515388</v>
      </c>
      <c r="CB113" s="954"/>
      <c r="CC113" s="954"/>
      <c r="CD113" s="954"/>
      <c r="CE113" s="954"/>
      <c r="CF113" s="948">
        <v>7.5</v>
      </c>
      <c r="CG113" s="949"/>
      <c r="CH113" s="949"/>
      <c r="CI113" s="949"/>
      <c r="CJ113" s="949"/>
      <c r="CK113" s="976"/>
      <c r="CL113" s="977"/>
      <c r="CM113" s="950" t="s">
        <v>456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230</v>
      </c>
      <c r="DH113" s="987"/>
      <c r="DI113" s="987"/>
      <c r="DJ113" s="987"/>
      <c r="DK113" s="988"/>
      <c r="DL113" s="989" t="s">
        <v>445</v>
      </c>
      <c r="DM113" s="987"/>
      <c r="DN113" s="987"/>
      <c r="DO113" s="987"/>
      <c r="DP113" s="988"/>
      <c r="DQ113" s="989" t="s">
        <v>230</v>
      </c>
      <c r="DR113" s="987"/>
      <c r="DS113" s="987"/>
      <c r="DT113" s="987"/>
      <c r="DU113" s="988"/>
      <c r="DV113" s="990" t="s">
        <v>443</v>
      </c>
      <c r="DW113" s="991"/>
      <c r="DX113" s="991"/>
      <c r="DY113" s="991"/>
      <c r="DZ113" s="992"/>
    </row>
    <row r="114" spans="1:130" s="233" customFormat="1" ht="26.25" customHeight="1" x14ac:dyDescent="0.15">
      <c r="A114" s="982"/>
      <c r="B114" s="983"/>
      <c r="C114" s="951" t="s">
        <v>457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73745</v>
      </c>
      <c r="AB114" s="987"/>
      <c r="AC114" s="987"/>
      <c r="AD114" s="987"/>
      <c r="AE114" s="988"/>
      <c r="AF114" s="989">
        <v>78989</v>
      </c>
      <c r="AG114" s="987"/>
      <c r="AH114" s="987"/>
      <c r="AI114" s="987"/>
      <c r="AJ114" s="988"/>
      <c r="AK114" s="989">
        <v>81409</v>
      </c>
      <c r="AL114" s="987"/>
      <c r="AM114" s="987"/>
      <c r="AN114" s="987"/>
      <c r="AO114" s="988"/>
      <c r="AP114" s="990">
        <v>1.2</v>
      </c>
      <c r="AQ114" s="991"/>
      <c r="AR114" s="991"/>
      <c r="AS114" s="991"/>
      <c r="AT114" s="992"/>
      <c r="AU114" s="936"/>
      <c r="AV114" s="937"/>
      <c r="AW114" s="937"/>
      <c r="AX114" s="937"/>
      <c r="AY114" s="937"/>
      <c r="AZ114" s="950" t="s">
        <v>458</v>
      </c>
      <c r="BA114" s="951"/>
      <c r="BB114" s="951"/>
      <c r="BC114" s="951"/>
      <c r="BD114" s="951"/>
      <c r="BE114" s="951"/>
      <c r="BF114" s="951"/>
      <c r="BG114" s="951"/>
      <c r="BH114" s="951"/>
      <c r="BI114" s="951"/>
      <c r="BJ114" s="951"/>
      <c r="BK114" s="951"/>
      <c r="BL114" s="951"/>
      <c r="BM114" s="951"/>
      <c r="BN114" s="951"/>
      <c r="BO114" s="951"/>
      <c r="BP114" s="952"/>
      <c r="BQ114" s="953">
        <v>392832</v>
      </c>
      <c r="BR114" s="954"/>
      <c r="BS114" s="954"/>
      <c r="BT114" s="954"/>
      <c r="BU114" s="954"/>
      <c r="BV114" s="954">
        <v>428067</v>
      </c>
      <c r="BW114" s="954"/>
      <c r="BX114" s="954"/>
      <c r="BY114" s="954"/>
      <c r="BZ114" s="954"/>
      <c r="CA114" s="954">
        <v>285557</v>
      </c>
      <c r="CB114" s="954"/>
      <c r="CC114" s="954"/>
      <c r="CD114" s="954"/>
      <c r="CE114" s="954"/>
      <c r="CF114" s="948">
        <v>4.2</v>
      </c>
      <c r="CG114" s="949"/>
      <c r="CH114" s="949"/>
      <c r="CI114" s="949"/>
      <c r="CJ114" s="949"/>
      <c r="CK114" s="976"/>
      <c r="CL114" s="977"/>
      <c r="CM114" s="950" t="s">
        <v>459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445</v>
      </c>
      <c r="DH114" s="987"/>
      <c r="DI114" s="987"/>
      <c r="DJ114" s="987"/>
      <c r="DK114" s="988"/>
      <c r="DL114" s="989" t="s">
        <v>230</v>
      </c>
      <c r="DM114" s="987"/>
      <c r="DN114" s="987"/>
      <c r="DO114" s="987"/>
      <c r="DP114" s="988"/>
      <c r="DQ114" s="989" t="s">
        <v>442</v>
      </c>
      <c r="DR114" s="987"/>
      <c r="DS114" s="987"/>
      <c r="DT114" s="987"/>
      <c r="DU114" s="988"/>
      <c r="DV114" s="990" t="s">
        <v>230</v>
      </c>
      <c r="DW114" s="991"/>
      <c r="DX114" s="991"/>
      <c r="DY114" s="991"/>
      <c r="DZ114" s="992"/>
    </row>
    <row r="115" spans="1:130" s="233" customFormat="1" ht="26.25" customHeight="1" x14ac:dyDescent="0.15">
      <c r="A115" s="982"/>
      <c r="B115" s="983"/>
      <c r="C115" s="951" t="s">
        <v>460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448</v>
      </c>
      <c r="AB115" s="966"/>
      <c r="AC115" s="966"/>
      <c r="AD115" s="966"/>
      <c r="AE115" s="967"/>
      <c r="AF115" s="968" t="s">
        <v>443</v>
      </c>
      <c r="AG115" s="966"/>
      <c r="AH115" s="966"/>
      <c r="AI115" s="966"/>
      <c r="AJ115" s="967"/>
      <c r="AK115" s="968" t="s">
        <v>445</v>
      </c>
      <c r="AL115" s="966"/>
      <c r="AM115" s="966"/>
      <c r="AN115" s="966"/>
      <c r="AO115" s="967"/>
      <c r="AP115" s="969" t="s">
        <v>230</v>
      </c>
      <c r="AQ115" s="970"/>
      <c r="AR115" s="970"/>
      <c r="AS115" s="970"/>
      <c r="AT115" s="971"/>
      <c r="AU115" s="936"/>
      <c r="AV115" s="937"/>
      <c r="AW115" s="937"/>
      <c r="AX115" s="937"/>
      <c r="AY115" s="937"/>
      <c r="AZ115" s="950" t="s">
        <v>461</v>
      </c>
      <c r="BA115" s="951"/>
      <c r="BB115" s="951"/>
      <c r="BC115" s="951"/>
      <c r="BD115" s="951"/>
      <c r="BE115" s="951"/>
      <c r="BF115" s="951"/>
      <c r="BG115" s="951"/>
      <c r="BH115" s="951"/>
      <c r="BI115" s="951"/>
      <c r="BJ115" s="951"/>
      <c r="BK115" s="951"/>
      <c r="BL115" s="951"/>
      <c r="BM115" s="951"/>
      <c r="BN115" s="951"/>
      <c r="BO115" s="951"/>
      <c r="BP115" s="952"/>
      <c r="BQ115" s="953" t="s">
        <v>230</v>
      </c>
      <c r="BR115" s="954"/>
      <c r="BS115" s="954"/>
      <c r="BT115" s="954"/>
      <c r="BU115" s="954"/>
      <c r="BV115" s="954" t="s">
        <v>447</v>
      </c>
      <c r="BW115" s="954"/>
      <c r="BX115" s="954"/>
      <c r="BY115" s="954"/>
      <c r="BZ115" s="954"/>
      <c r="CA115" s="954" t="s">
        <v>443</v>
      </c>
      <c r="CB115" s="954"/>
      <c r="CC115" s="954"/>
      <c r="CD115" s="954"/>
      <c r="CE115" s="954"/>
      <c r="CF115" s="948" t="s">
        <v>462</v>
      </c>
      <c r="CG115" s="949"/>
      <c r="CH115" s="949"/>
      <c r="CI115" s="949"/>
      <c r="CJ115" s="949"/>
      <c r="CK115" s="976"/>
      <c r="CL115" s="977"/>
      <c r="CM115" s="950" t="s">
        <v>463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464</v>
      </c>
      <c r="DH115" s="987"/>
      <c r="DI115" s="987"/>
      <c r="DJ115" s="987"/>
      <c r="DK115" s="988"/>
      <c r="DL115" s="989" t="s">
        <v>230</v>
      </c>
      <c r="DM115" s="987"/>
      <c r="DN115" s="987"/>
      <c r="DO115" s="987"/>
      <c r="DP115" s="988"/>
      <c r="DQ115" s="989" t="s">
        <v>230</v>
      </c>
      <c r="DR115" s="987"/>
      <c r="DS115" s="987"/>
      <c r="DT115" s="987"/>
      <c r="DU115" s="988"/>
      <c r="DV115" s="990" t="s">
        <v>447</v>
      </c>
      <c r="DW115" s="991"/>
      <c r="DX115" s="991"/>
      <c r="DY115" s="991"/>
      <c r="DZ115" s="992"/>
    </row>
    <row r="116" spans="1:130" s="233" customFormat="1" ht="26.25" customHeight="1" x14ac:dyDescent="0.15">
      <c r="A116" s="984"/>
      <c r="B116" s="985"/>
      <c r="C116" s="993" t="s">
        <v>465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v>
      </c>
      <c r="AB116" s="987"/>
      <c r="AC116" s="987"/>
      <c r="AD116" s="987"/>
      <c r="AE116" s="988"/>
      <c r="AF116" s="989" t="s">
        <v>462</v>
      </c>
      <c r="AG116" s="987"/>
      <c r="AH116" s="987"/>
      <c r="AI116" s="987"/>
      <c r="AJ116" s="988"/>
      <c r="AK116" s="989" t="s">
        <v>442</v>
      </c>
      <c r="AL116" s="987"/>
      <c r="AM116" s="987"/>
      <c r="AN116" s="987"/>
      <c r="AO116" s="988"/>
      <c r="AP116" s="990" t="s">
        <v>230</v>
      </c>
      <c r="AQ116" s="991"/>
      <c r="AR116" s="991"/>
      <c r="AS116" s="991"/>
      <c r="AT116" s="992"/>
      <c r="AU116" s="936"/>
      <c r="AV116" s="937"/>
      <c r="AW116" s="937"/>
      <c r="AX116" s="937"/>
      <c r="AY116" s="937"/>
      <c r="AZ116" s="995" t="s">
        <v>466</v>
      </c>
      <c r="BA116" s="996"/>
      <c r="BB116" s="996"/>
      <c r="BC116" s="996"/>
      <c r="BD116" s="996"/>
      <c r="BE116" s="996"/>
      <c r="BF116" s="996"/>
      <c r="BG116" s="996"/>
      <c r="BH116" s="996"/>
      <c r="BI116" s="996"/>
      <c r="BJ116" s="996"/>
      <c r="BK116" s="996"/>
      <c r="BL116" s="996"/>
      <c r="BM116" s="996"/>
      <c r="BN116" s="996"/>
      <c r="BO116" s="996"/>
      <c r="BP116" s="997"/>
      <c r="BQ116" s="953" t="s">
        <v>230</v>
      </c>
      <c r="BR116" s="954"/>
      <c r="BS116" s="954"/>
      <c r="BT116" s="954"/>
      <c r="BU116" s="954"/>
      <c r="BV116" s="954" t="s">
        <v>464</v>
      </c>
      <c r="BW116" s="954"/>
      <c r="BX116" s="954"/>
      <c r="BY116" s="954"/>
      <c r="BZ116" s="954"/>
      <c r="CA116" s="954" t="s">
        <v>443</v>
      </c>
      <c r="CB116" s="954"/>
      <c r="CC116" s="954"/>
      <c r="CD116" s="954"/>
      <c r="CE116" s="954"/>
      <c r="CF116" s="948" t="s">
        <v>448</v>
      </c>
      <c r="CG116" s="949"/>
      <c r="CH116" s="949"/>
      <c r="CI116" s="949"/>
      <c r="CJ116" s="949"/>
      <c r="CK116" s="976"/>
      <c r="CL116" s="977"/>
      <c r="CM116" s="950" t="s">
        <v>467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448</v>
      </c>
      <c r="DH116" s="987"/>
      <c r="DI116" s="987"/>
      <c r="DJ116" s="987"/>
      <c r="DK116" s="988"/>
      <c r="DL116" s="989" t="s">
        <v>443</v>
      </c>
      <c r="DM116" s="987"/>
      <c r="DN116" s="987"/>
      <c r="DO116" s="987"/>
      <c r="DP116" s="988"/>
      <c r="DQ116" s="989" t="s">
        <v>464</v>
      </c>
      <c r="DR116" s="987"/>
      <c r="DS116" s="987"/>
      <c r="DT116" s="987"/>
      <c r="DU116" s="988"/>
      <c r="DV116" s="990" t="s">
        <v>468</v>
      </c>
      <c r="DW116" s="991"/>
      <c r="DX116" s="991"/>
      <c r="DY116" s="991"/>
      <c r="DZ116" s="992"/>
    </row>
    <row r="117" spans="1:130" s="233"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469</v>
      </c>
      <c r="Z117" s="922"/>
      <c r="AA117" s="1006">
        <v>1480030</v>
      </c>
      <c r="AB117" s="1007"/>
      <c r="AC117" s="1007"/>
      <c r="AD117" s="1007"/>
      <c r="AE117" s="1008"/>
      <c r="AF117" s="1009">
        <v>1458716</v>
      </c>
      <c r="AG117" s="1007"/>
      <c r="AH117" s="1007"/>
      <c r="AI117" s="1007"/>
      <c r="AJ117" s="1008"/>
      <c r="AK117" s="1009">
        <v>1464715</v>
      </c>
      <c r="AL117" s="1007"/>
      <c r="AM117" s="1007"/>
      <c r="AN117" s="1007"/>
      <c r="AO117" s="1008"/>
      <c r="AP117" s="1010"/>
      <c r="AQ117" s="1011"/>
      <c r="AR117" s="1011"/>
      <c r="AS117" s="1011"/>
      <c r="AT117" s="1012"/>
      <c r="AU117" s="936"/>
      <c r="AV117" s="937"/>
      <c r="AW117" s="937"/>
      <c r="AX117" s="937"/>
      <c r="AY117" s="937"/>
      <c r="AZ117" s="1002" t="s">
        <v>470</v>
      </c>
      <c r="BA117" s="1003"/>
      <c r="BB117" s="1003"/>
      <c r="BC117" s="1003"/>
      <c r="BD117" s="1003"/>
      <c r="BE117" s="1003"/>
      <c r="BF117" s="1003"/>
      <c r="BG117" s="1003"/>
      <c r="BH117" s="1003"/>
      <c r="BI117" s="1003"/>
      <c r="BJ117" s="1003"/>
      <c r="BK117" s="1003"/>
      <c r="BL117" s="1003"/>
      <c r="BM117" s="1003"/>
      <c r="BN117" s="1003"/>
      <c r="BO117" s="1003"/>
      <c r="BP117" s="1004"/>
      <c r="BQ117" s="953" t="s">
        <v>443</v>
      </c>
      <c r="BR117" s="954"/>
      <c r="BS117" s="954"/>
      <c r="BT117" s="954"/>
      <c r="BU117" s="954"/>
      <c r="BV117" s="954" t="s">
        <v>468</v>
      </c>
      <c r="BW117" s="954"/>
      <c r="BX117" s="954"/>
      <c r="BY117" s="954"/>
      <c r="BZ117" s="954"/>
      <c r="CA117" s="954" t="s">
        <v>462</v>
      </c>
      <c r="CB117" s="954"/>
      <c r="CC117" s="954"/>
      <c r="CD117" s="954"/>
      <c r="CE117" s="954"/>
      <c r="CF117" s="948" t="s">
        <v>230</v>
      </c>
      <c r="CG117" s="949"/>
      <c r="CH117" s="949"/>
      <c r="CI117" s="949"/>
      <c r="CJ117" s="949"/>
      <c r="CK117" s="976"/>
      <c r="CL117" s="977"/>
      <c r="CM117" s="950" t="s">
        <v>471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462</v>
      </c>
      <c r="DH117" s="987"/>
      <c r="DI117" s="987"/>
      <c r="DJ117" s="987"/>
      <c r="DK117" s="988"/>
      <c r="DL117" s="989" t="s">
        <v>468</v>
      </c>
      <c r="DM117" s="987"/>
      <c r="DN117" s="987"/>
      <c r="DO117" s="987"/>
      <c r="DP117" s="988"/>
      <c r="DQ117" s="989" t="s">
        <v>443</v>
      </c>
      <c r="DR117" s="987"/>
      <c r="DS117" s="987"/>
      <c r="DT117" s="987"/>
      <c r="DU117" s="988"/>
      <c r="DV117" s="990" t="s">
        <v>472</v>
      </c>
      <c r="DW117" s="991"/>
      <c r="DX117" s="991"/>
      <c r="DY117" s="991"/>
      <c r="DZ117" s="992"/>
    </row>
    <row r="118" spans="1:130" s="233" customFormat="1" ht="26.25" customHeight="1" x14ac:dyDescent="0.15">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310</v>
      </c>
      <c r="AL118" s="921"/>
      <c r="AM118" s="921"/>
      <c r="AN118" s="921"/>
      <c r="AO118" s="922"/>
      <c r="AP118" s="998" t="s">
        <v>436</v>
      </c>
      <c r="AQ118" s="999"/>
      <c r="AR118" s="999"/>
      <c r="AS118" s="999"/>
      <c r="AT118" s="1000"/>
      <c r="AU118" s="936"/>
      <c r="AV118" s="937"/>
      <c r="AW118" s="937"/>
      <c r="AX118" s="937"/>
      <c r="AY118" s="937"/>
      <c r="AZ118" s="1001" t="s">
        <v>473</v>
      </c>
      <c r="BA118" s="993"/>
      <c r="BB118" s="993"/>
      <c r="BC118" s="993"/>
      <c r="BD118" s="993"/>
      <c r="BE118" s="993"/>
      <c r="BF118" s="993"/>
      <c r="BG118" s="993"/>
      <c r="BH118" s="993"/>
      <c r="BI118" s="993"/>
      <c r="BJ118" s="993"/>
      <c r="BK118" s="993"/>
      <c r="BL118" s="993"/>
      <c r="BM118" s="993"/>
      <c r="BN118" s="993"/>
      <c r="BO118" s="993"/>
      <c r="BP118" s="994"/>
      <c r="BQ118" s="1027" t="s">
        <v>468</v>
      </c>
      <c r="BR118" s="1028"/>
      <c r="BS118" s="1028"/>
      <c r="BT118" s="1028"/>
      <c r="BU118" s="1028"/>
      <c r="BV118" s="1028" t="s">
        <v>443</v>
      </c>
      <c r="BW118" s="1028"/>
      <c r="BX118" s="1028"/>
      <c r="BY118" s="1028"/>
      <c r="BZ118" s="1028"/>
      <c r="CA118" s="1028" t="s">
        <v>474</v>
      </c>
      <c r="CB118" s="1028"/>
      <c r="CC118" s="1028"/>
      <c r="CD118" s="1028"/>
      <c r="CE118" s="1028"/>
      <c r="CF118" s="948" t="s">
        <v>474</v>
      </c>
      <c r="CG118" s="949"/>
      <c r="CH118" s="949"/>
      <c r="CI118" s="949"/>
      <c r="CJ118" s="949"/>
      <c r="CK118" s="976"/>
      <c r="CL118" s="977"/>
      <c r="CM118" s="950" t="s">
        <v>475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443</v>
      </c>
      <c r="DH118" s="987"/>
      <c r="DI118" s="987"/>
      <c r="DJ118" s="987"/>
      <c r="DK118" s="988"/>
      <c r="DL118" s="989" t="s">
        <v>468</v>
      </c>
      <c r="DM118" s="987"/>
      <c r="DN118" s="987"/>
      <c r="DO118" s="987"/>
      <c r="DP118" s="988"/>
      <c r="DQ118" s="989" t="s">
        <v>474</v>
      </c>
      <c r="DR118" s="987"/>
      <c r="DS118" s="987"/>
      <c r="DT118" s="987"/>
      <c r="DU118" s="988"/>
      <c r="DV118" s="990" t="s">
        <v>474</v>
      </c>
      <c r="DW118" s="991"/>
      <c r="DX118" s="991"/>
      <c r="DY118" s="991"/>
      <c r="DZ118" s="992"/>
    </row>
    <row r="119" spans="1:130" s="233" customFormat="1" ht="26.25" customHeight="1" x14ac:dyDescent="0.15">
      <c r="A119" s="1085"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462</v>
      </c>
      <c r="AB119" s="928"/>
      <c r="AC119" s="928"/>
      <c r="AD119" s="928"/>
      <c r="AE119" s="929"/>
      <c r="AF119" s="930" t="s">
        <v>398</v>
      </c>
      <c r="AG119" s="928"/>
      <c r="AH119" s="928"/>
      <c r="AI119" s="928"/>
      <c r="AJ119" s="929"/>
      <c r="AK119" s="930" t="s">
        <v>462</v>
      </c>
      <c r="AL119" s="928"/>
      <c r="AM119" s="928"/>
      <c r="AN119" s="928"/>
      <c r="AO119" s="929"/>
      <c r="AP119" s="931" t="s">
        <v>468</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476</v>
      </c>
      <c r="BP119" s="1033"/>
      <c r="BQ119" s="1027">
        <v>15393439</v>
      </c>
      <c r="BR119" s="1028"/>
      <c r="BS119" s="1028"/>
      <c r="BT119" s="1028"/>
      <c r="BU119" s="1028"/>
      <c r="BV119" s="1028">
        <v>14992885</v>
      </c>
      <c r="BW119" s="1028"/>
      <c r="BX119" s="1028"/>
      <c r="BY119" s="1028"/>
      <c r="BZ119" s="1028"/>
      <c r="CA119" s="1028">
        <v>14486913</v>
      </c>
      <c r="CB119" s="1028"/>
      <c r="CC119" s="1028"/>
      <c r="CD119" s="1028"/>
      <c r="CE119" s="1028"/>
      <c r="CF119" s="1029"/>
      <c r="CG119" s="1030"/>
      <c r="CH119" s="1030"/>
      <c r="CI119" s="1030"/>
      <c r="CJ119" s="1031"/>
      <c r="CK119" s="978"/>
      <c r="CL119" s="979"/>
      <c r="CM119" s="1001" t="s">
        <v>477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474</v>
      </c>
      <c r="DH119" s="1014"/>
      <c r="DI119" s="1014"/>
      <c r="DJ119" s="1014"/>
      <c r="DK119" s="1015"/>
      <c r="DL119" s="1013" t="s">
        <v>443</v>
      </c>
      <c r="DM119" s="1014"/>
      <c r="DN119" s="1014"/>
      <c r="DO119" s="1014"/>
      <c r="DP119" s="1015"/>
      <c r="DQ119" s="1013" t="s">
        <v>462</v>
      </c>
      <c r="DR119" s="1014"/>
      <c r="DS119" s="1014"/>
      <c r="DT119" s="1014"/>
      <c r="DU119" s="1015"/>
      <c r="DV119" s="1016" t="s">
        <v>462</v>
      </c>
      <c r="DW119" s="1017"/>
      <c r="DX119" s="1017"/>
      <c r="DY119" s="1017"/>
      <c r="DZ119" s="1018"/>
    </row>
    <row r="120" spans="1:130" s="233" customFormat="1" ht="26.25" customHeight="1" x14ac:dyDescent="0.15">
      <c r="A120" s="1086"/>
      <c r="B120" s="977"/>
      <c r="C120" s="950" t="s">
        <v>449</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442</v>
      </c>
      <c r="AB120" s="987"/>
      <c r="AC120" s="987"/>
      <c r="AD120" s="987"/>
      <c r="AE120" s="988"/>
      <c r="AF120" s="989" t="s">
        <v>468</v>
      </c>
      <c r="AG120" s="987"/>
      <c r="AH120" s="987"/>
      <c r="AI120" s="987"/>
      <c r="AJ120" s="988"/>
      <c r="AK120" s="989" t="s">
        <v>462</v>
      </c>
      <c r="AL120" s="987"/>
      <c r="AM120" s="987"/>
      <c r="AN120" s="987"/>
      <c r="AO120" s="988"/>
      <c r="AP120" s="990" t="s">
        <v>474</v>
      </c>
      <c r="AQ120" s="991"/>
      <c r="AR120" s="991"/>
      <c r="AS120" s="991"/>
      <c r="AT120" s="992"/>
      <c r="AU120" s="1019" t="s">
        <v>478</v>
      </c>
      <c r="AV120" s="1020"/>
      <c r="AW120" s="1020"/>
      <c r="AX120" s="1020"/>
      <c r="AY120" s="1021"/>
      <c r="AZ120" s="957" t="s">
        <v>479</v>
      </c>
      <c r="BA120" s="925"/>
      <c r="BB120" s="925"/>
      <c r="BC120" s="925"/>
      <c r="BD120" s="925"/>
      <c r="BE120" s="925"/>
      <c r="BF120" s="925"/>
      <c r="BG120" s="925"/>
      <c r="BH120" s="925"/>
      <c r="BI120" s="925"/>
      <c r="BJ120" s="925"/>
      <c r="BK120" s="925"/>
      <c r="BL120" s="925"/>
      <c r="BM120" s="925"/>
      <c r="BN120" s="925"/>
      <c r="BO120" s="925"/>
      <c r="BP120" s="926"/>
      <c r="BQ120" s="958">
        <v>2142104</v>
      </c>
      <c r="BR120" s="959"/>
      <c r="BS120" s="959"/>
      <c r="BT120" s="959"/>
      <c r="BU120" s="959"/>
      <c r="BV120" s="959">
        <v>2624490</v>
      </c>
      <c r="BW120" s="959"/>
      <c r="BX120" s="959"/>
      <c r="BY120" s="959"/>
      <c r="BZ120" s="959"/>
      <c r="CA120" s="959">
        <v>3525595</v>
      </c>
      <c r="CB120" s="959"/>
      <c r="CC120" s="959"/>
      <c r="CD120" s="959"/>
      <c r="CE120" s="959"/>
      <c r="CF120" s="972">
        <v>51.5</v>
      </c>
      <c r="CG120" s="973"/>
      <c r="CH120" s="973"/>
      <c r="CI120" s="973"/>
      <c r="CJ120" s="973"/>
      <c r="CK120" s="1034" t="s">
        <v>480</v>
      </c>
      <c r="CL120" s="1035"/>
      <c r="CM120" s="1035"/>
      <c r="CN120" s="1035"/>
      <c r="CO120" s="1036"/>
      <c r="CP120" s="1042" t="s">
        <v>481</v>
      </c>
      <c r="CQ120" s="1043"/>
      <c r="CR120" s="1043"/>
      <c r="CS120" s="1043"/>
      <c r="CT120" s="1043"/>
      <c r="CU120" s="1043"/>
      <c r="CV120" s="1043"/>
      <c r="CW120" s="1043"/>
      <c r="CX120" s="1043"/>
      <c r="CY120" s="1043"/>
      <c r="CZ120" s="1043"/>
      <c r="DA120" s="1043"/>
      <c r="DB120" s="1043"/>
      <c r="DC120" s="1043"/>
      <c r="DD120" s="1043"/>
      <c r="DE120" s="1043"/>
      <c r="DF120" s="1044"/>
      <c r="DG120" s="958">
        <v>353289</v>
      </c>
      <c r="DH120" s="959"/>
      <c r="DI120" s="959"/>
      <c r="DJ120" s="959"/>
      <c r="DK120" s="959"/>
      <c r="DL120" s="959">
        <v>371329</v>
      </c>
      <c r="DM120" s="959"/>
      <c r="DN120" s="959"/>
      <c r="DO120" s="959"/>
      <c r="DP120" s="959"/>
      <c r="DQ120" s="959">
        <v>309323</v>
      </c>
      <c r="DR120" s="959"/>
      <c r="DS120" s="959"/>
      <c r="DT120" s="959"/>
      <c r="DU120" s="959"/>
      <c r="DV120" s="960">
        <v>4.5</v>
      </c>
      <c r="DW120" s="960"/>
      <c r="DX120" s="960"/>
      <c r="DY120" s="960"/>
      <c r="DZ120" s="961"/>
    </row>
    <row r="121" spans="1:130" s="233" customFormat="1" ht="26.25" customHeight="1" x14ac:dyDescent="0.15">
      <c r="A121" s="1086"/>
      <c r="B121" s="977"/>
      <c r="C121" s="1002" t="s">
        <v>482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483</v>
      </c>
      <c r="AB121" s="987"/>
      <c r="AC121" s="987"/>
      <c r="AD121" s="987"/>
      <c r="AE121" s="988"/>
      <c r="AF121" s="989" t="s">
        <v>462</v>
      </c>
      <c r="AG121" s="987"/>
      <c r="AH121" s="987"/>
      <c r="AI121" s="987"/>
      <c r="AJ121" s="988"/>
      <c r="AK121" s="989" t="s">
        <v>398</v>
      </c>
      <c r="AL121" s="987"/>
      <c r="AM121" s="987"/>
      <c r="AN121" s="987"/>
      <c r="AO121" s="988"/>
      <c r="AP121" s="990" t="s">
        <v>474</v>
      </c>
      <c r="AQ121" s="991"/>
      <c r="AR121" s="991"/>
      <c r="AS121" s="991"/>
      <c r="AT121" s="992"/>
      <c r="AU121" s="1022"/>
      <c r="AV121" s="1023"/>
      <c r="AW121" s="1023"/>
      <c r="AX121" s="1023"/>
      <c r="AY121" s="1024"/>
      <c r="AZ121" s="950" t="s">
        <v>484</v>
      </c>
      <c r="BA121" s="951"/>
      <c r="BB121" s="951"/>
      <c r="BC121" s="951"/>
      <c r="BD121" s="951"/>
      <c r="BE121" s="951"/>
      <c r="BF121" s="951"/>
      <c r="BG121" s="951"/>
      <c r="BH121" s="951"/>
      <c r="BI121" s="951"/>
      <c r="BJ121" s="951"/>
      <c r="BK121" s="951"/>
      <c r="BL121" s="951"/>
      <c r="BM121" s="951"/>
      <c r="BN121" s="951"/>
      <c r="BO121" s="951"/>
      <c r="BP121" s="952"/>
      <c r="BQ121" s="953">
        <v>610</v>
      </c>
      <c r="BR121" s="954"/>
      <c r="BS121" s="954"/>
      <c r="BT121" s="954"/>
      <c r="BU121" s="954"/>
      <c r="BV121" s="954">
        <v>376</v>
      </c>
      <c r="BW121" s="954"/>
      <c r="BX121" s="954"/>
      <c r="BY121" s="954"/>
      <c r="BZ121" s="954"/>
      <c r="CA121" s="954">
        <v>172</v>
      </c>
      <c r="CB121" s="954"/>
      <c r="CC121" s="954"/>
      <c r="CD121" s="954"/>
      <c r="CE121" s="954"/>
      <c r="CF121" s="948">
        <v>0</v>
      </c>
      <c r="CG121" s="949"/>
      <c r="CH121" s="949"/>
      <c r="CI121" s="949"/>
      <c r="CJ121" s="949"/>
      <c r="CK121" s="1037"/>
      <c r="CL121" s="1038"/>
      <c r="CM121" s="1038"/>
      <c r="CN121" s="1038"/>
      <c r="CO121" s="1039"/>
      <c r="CP121" s="1047" t="s">
        <v>485</v>
      </c>
      <c r="CQ121" s="1048"/>
      <c r="CR121" s="1048"/>
      <c r="CS121" s="1048"/>
      <c r="CT121" s="1048"/>
      <c r="CU121" s="1048"/>
      <c r="CV121" s="1048"/>
      <c r="CW121" s="1048"/>
      <c r="CX121" s="1048"/>
      <c r="CY121" s="1048"/>
      <c r="CZ121" s="1048"/>
      <c r="DA121" s="1048"/>
      <c r="DB121" s="1048"/>
      <c r="DC121" s="1048"/>
      <c r="DD121" s="1048"/>
      <c r="DE121" s="1048"/>
      <c r="DF121" s="1049"/>
      <c r="DG121" s="953" t="s">
        <v>468</v>
      </c>
      <c r="DH121" s="954"/>
      <c r="DI121" s="954"/>
      <c r="DJ121" s="954"/>
      <c r="DK121" s="954"/>
      <c r="DL121" s="954" t="s">
        <v>462</v>
      </c>
      <c r="DM121" s="954"/>
      <c r="DN121" s="954"/>
      <c r="DO121" s="954"/>
      <c r="DP121" s="954"/>
      <c r="DQ121" s="954" t="s">
        <v>464</v>
      </c>
      <c r="DR121" s="954"/>
      <c r="DS121" s="954"/>
      <c r="DT121" s="954"/>
      <c r="DU121" s="954"/>
      <c r="DV121" s="955" t="s">
        <v>474</v>
      </c>
      <c r="DW121" s="955"/>
      <c r="DX121" s="955"/>
      <c r="DY121" s="955"/>
      <c r="DZ121" s="956"/>
    </row>
    <row r="122" spans="1:130" s="233" customFormat="1" ht="26.25" customHeight="1" x14ac:dyDescent="0.15">
      <c r="A122" s="1086"/>
      <c r="B122" s="977"/>
      <c r="C122" s="950" t="s">
        <v>459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443</v>
      </c>
      <c r="AB122" s="987"/>
      <c r="AC122" s="987"/>
      <c r="AD122" s="987"/>
      <c r="AE122" s="988"/>
      <c r="AF122" s="989" t="s">
        <v>474</v>
      </c>
      <c r="AG122" s="987"/>
      <c r="AH122" s="987"/>
      <c r="AI122" s="987"/>
      <c r="AJ122" s="988"/>
      <c r="AK122" s="989" t="s">
        <v>462</v>
      </c>
      <c r="AL122" s="987"/>
      <c r="AM122" s="987"/>
      <c r="AN122" s="987"/>
      <c r="AO122" s="988"/>
      <c r="AP122" s="990" t="s">
        <v>474</v>
      </c>
      <c r="AQ122" s="991"/>
      <c r="AR122" s="991"/>
      <c r="AS122" s="991"/>
      <c r="AT122" s="992"/>
      <c r="AU122" s="1022"/>
      <c r="AV122" s="1023"/>
      <c r="AW122" s="1023"/>
      <c r="AX122" s="1023"/>
      <c r="AY122" s="1024"/>
      <c r="AZ122" s="1001" t="s">
        <v>486</v>
      </c>
      <c r="BA122" s="993"/>
      <c r="BB122" s="993"/>
      <c r="BC122" s="993"/>
      <c r="BD122" s="993"/>
      <c r="BE122" s="993"/>
      <c r="BF122" s="993"/>
      <c r="BG122" s="993"/>
      <c r="BH122" s="993"/>
      <c r="BI122" s="993"/>
      <c r="BJ122" s="993"/>
      <c r="BK122" s="993"/>
      <c r="BL122" s="993"/>
      <c r="BM122" s="993"/>
      <c r="BN122" s="993"/>
      <c r="BO122" s="993"/>
      <c r="BP122" s="994"/>
      <c r="BQ122" s="1027">
        <v>9870788</v>
      </c>
      <c r="BR122" s="1028"/>
      <c r="BS122" s="1028"/>
      <c r="BT122" s="1028"/>
      <c r="BU122" s="1028"/>
      <c r="BV122" s="1028">
        <v>9580281</v>
      </c>
      <c r="BW122" s="1028"/>
      <c r="BX122" s="1028"/>
      <c r="BY122" s="1028"/>
      <c r="BZ122" s="1028"/>
      <c r="CA122" s="1028">
        <v>9325556</v>
      </c>
      <c r="CB122" s="1028"/>
      <c r="CC122" s="1028"/>
      <c r="CD122" s="1028"/>
      <c r="CE122" s="1028"/>
      <c r="CF122" s="1045">
        <v>136.1</v>
      </c>
      <c r="CG122" s="1046"/>
      <c r="CH122" s="1046"/>
      <c r="CI122" s="1046"/>
      <c r="CJ122" s="1046"/>
      <c r="CK122" s="1037"/>
      <c r="CL122" s="1038"/>
      <c r="CM122" s="1038"/>
      <c r="CN122" s="1038"/>
      <c r="CO122" s="1039"/>
      <c r="CP122" s="1047" t="s">
        <v>487</v>
      </c>
      <c r="CQ122" s="1048"/>
      <c r="CR122" s="1048"/>
      <c r="CS122" s="1048"/>
      <c r="CT122" s="1048"/>
      <c r="CU122" s="1048"/>
      <c r="CV122" s="1048"/>
      <c r="CW122" s="1048"/>
      <c r="CX122" s="1048"/>
      <c r="CY122" s="1048"/>
      <c r="CZ122" s="1048"/>
      <c r="DA122" s="1048"/>
      <c r="DB122" s="1048"/>
      <c r="DC122" s="1048"/>
      <c r="DD122" s="1048"/>
      <c r="DE122" s="1048"/>
      <c r="DF122" s="1049"/>
      <c r="DG122" s="953" t="s">
        <v>462</v>
      </c>
      <c r="DH122" s="954"/>
      <c r="DI122" s="954"/>
      <c r="DJ122" s="954"/>
      <c r="DK122" s="954"/>
      <c r="DL122" s="954" t="s">
        <v>474</v>
      </c>
      <c r="DM122" s="954"/>
      <c r="DN122" s="954"/>
      <c r="DO122" s="954"/>
      <c r="DP122" s="954"/>
      <c r="DQ122" s="954" t="s">
        <v>462</v>
      </c>
      <c r="DR122" s="954"/>
      <c r="DS122" s="954"/>
      <c r="DT122" s="954"/>
      <c r="DU122" s="954"/>
      <c r="DV122" s="955" t="s">
        <v>464</v>
      </c>
      <c r="DW122" s="955"/>
      <c r="DX122" s="955"/>
      <c r="DY122" s="955"/>
      <c r="DZ122" s="956"/>
    </row>
    <row r="123" spans="1:130" s="233" customFormat="1" ht="26.25" customHeight="1" x14ac:dyDescent="0.15">
      <c r="A123" s="1086"/>
      <c r="B123" s="977"/>
      <c r="C123" s="950" t="s">
        <v>467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474</v>
      </c>
      <c r="AB123" s="987"/>
      <c r="AC123" s="987"/>
      <c r="AD123" s="987"/>
      <c r="AE123" s="988"/>
      <c r="AF123" s="989" t="s">
        <v>462</v>
      </c>
      <c r="AG123" s="987"/>
      <c r="AH123" s="987"/>
      <c r="AI123" s="987"/>
      <c r="AJ123" s="988"/>
      <c r="AK123" s="989" t="s">
        <v>462</v>
      </c>
      <c r="AL123" s="987"/>
      <c r="AM123" s="987"/>
      <c r="AN123" s="987"/>
      <c r="AO123" s="988"/>
      <c r="AP123" s="990" t="s">
        <v>468</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488</v>
      </c>
      <c r="BP123" s="1033"/>
      <c r="BQ123" s="1092">
        <v>12013502</v>
      </c>
      <c r="BR123" s="1059"/>
      <c r="BS123" s="1059"/>
      <c r="BT123" s="1059"/>
      <c r="BU123" s="1059"/>
      <c r="BV123" s="1059">
        <v>12205147</v>
      </c>
      <c r="BW123" s="1059"/>
      <c r="BX123" s="1059"/>
      <c r="BY123" s="1059"/>
      <c r="BZ123" s="1059"/>
      <c r="CA123" s="1059">
        <v>12851323</v>
      </c>
      <c r="CB123" s="1059"/>
      <c r="CC123" s="1059"/>
      <c r="CD123" s="1059"/>
      <c r="CE123" s="1059"/>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
      <c r="A124" s="1086"/>
      <c r="B124" s="977"/>
      <c r="C124" s="950" t="s">
        <v>471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472</v>
      </c>
      <c r="AB124" s="987"/>
      <c r="AC124" s="987"/>
      <c r="AD124" s="987"/>
      <c r="AE124" s="988"/>
      <c r="AF124" s="989" t="s">
        <v>230</v>
      </c>
      <c r="AG124" s="987"/>
      <c r="AH124" s="987"/>
      <c r="AI124" s="987"/>
      <c r="AJ124" s="988"/>
      <c r="AK124" s="989" t="s">
        <v>442</v>
      </c>
      <c r="AL124" s="987"/>
      <c r="AM124" s="987"/>
      <c r="AN124" s="987"/>
      <c r="AO124" s="988"/>
      <c r="AP124" s="990" t="s">
        <v>464</v>
      </c>
      <c r="AQ124" s="991"/>
      <c r="AR124" s="991"/>
      <c r="AS124" s="991"/>
      <c r="AT124" s="992"/>
      <c r="AU124" s="1088" t="s">
        <v>489</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56.5</v>
      </c>
      <c r="BR124" s="1055"/>
      <c r="BS124" s="1055"/>
      <c r="BT124" s="1055"/>
      <c r="BU124" s="1055"/>
      <c r="BV124" s="1055">
        <v>44.4</v>
      </c>
      <c r="BW124" s="1055"/>
      <c r="BX124" s="1055"/>
      <c r="BY124" s="1055"/>
      <c r="BZ124" s="1055"/>
      <c r="CA124" s="1055">
        <v>23.8</v>
      </c>
      <c r="CB124" s="1055"/>
      <c r="CC124" s="1055"/>
      <c r="CD124" s="1055"/>
      <c r="CE124" s="1055"/>
      <c r="CF124" s="1056"/>
      <c r="CG124" s="1057"/>
      <c r="CH124" s="1057"/>
      <c r="CI124" s="1057"/>
      <c r="CJ124" s="1058"/>
      <c r="CK124" s="1040"/>
      <c r="CL124" s="1040"/>
      <c r="CM124" s="1040"/>
      <c r="CN124" s="1040"/>
      <c r="CO124" s="1041"/>
      <c r="CP124" s="1047" t="s">
        <v>490</v>
      </c>
      <c r="CQ124" s="1048"/>
      <c r="CR124" s="1048"/>
      <c r="CS124" s="1048"/>
      <c r="CT124" s="1048"/>
      <c r="CU124" s="1048"/>
      <c r="CV124" s="1048"/>
      <c r="CW124" s="1048"/>
      <c r="CX124" s="1048"/>
      <c r="CY124" s="1048"/>
      <c r="CZ124" s="1048"/>
      <c r="DA124" s="1048"/>
      <c r="DB124" s="1048"/>
      <c r="DC124" s="1048"/>
      <c r="DD124" s="1048"/>
      <c r="DE124" s="1048"/>
      <c r="DF124" s="1049"/>
      <c r="DG124" s="1032" t="s">
        <v>472</v>
      </c>
      <c r="DH124" s="1014"/>
      <c r="DI124" s="1014"/>
      <c r="DJ124" s="1014"/>
      <c r="DK124" s="1015"/>
      <c r="DL124" s="1013" t="s">
        <v>442</v>
      </c>
      <c r="DM124" s="1014"/>
      <c r="DN124" s="1014"/>
      <c r="DO124" s="1014"/>
      <c r="DP124" s="1015"/>
      <c r="DQ124" s="1013" t="s">
        <v>464</v>
      </c>
      <c r="DR124" s="1014"/>
      <c r="DS124" s="1014"/>
      <c r="DT124" s="1014"/>
      <c r="DU124" s="1015"/>
      <c r="DV124" s="1016" t="s">
        <v>230</v>
      </c>
      <c r="DW124" s="1017"/>
      <c r="DX124" s="1017"/>
      <c r="DY124" s="1017"/>
      <c r="DZ124" s="1018"/>
    </row>
    <row r="125" spans="1:130" s="233" customFormat="1" ht="26.25" customHeight="1" x14ac:dyDescent="0.15">
      <c r="A125" s="1086"/>
      <c r="B125" s="977"/>
      <c r="C125" s="950" t="s">
        <v>475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472</v>
      </c>
      <c r="AB125" s="987"/>
      <c r="AC125" s="987"/>
      <c r="AD125" s="987"/>
      <c r="AE125" s="988"/>
      <c r="AF125" s="989" t="s">
        <v>230</v>
      </c>
      <c r="AG125" s="987"/>
      <c r="AH125" s="987"/>
      <c r="AI125" s="987"/>
      <c r="AJ125" s="988"/>
      <c r="AK125" s="989" t="s">
        <v>230</v>
      </c>
      <c r="AL125" s="987"/>
      <c r="AM125" s="987"/>
      <c r="AN125" s="987"/>
      <c r="AO125" s="988"/>
      <c r="AP125" s="990" t="s">
        <v>472</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491</v>
      </c>
      <c r="CL125" s="1035"/>
      <c r="CM125" s="1035"/>
      <c r="CN125" s="1035"/>
      <c r="CO125" s="1036"/>
      <c r="CP125" s="957" t="s">
        <v>492</v>
      </c>
      <c r="CQ125" s="925"/>
      <c r="CR125" s="925"/>
      <c r="CS125" s="925"/>
      <c r="CT125" s="925"/>
      <c r="CU125" s="925"/>
      <c r="CV125" s="925"/>
      <c r="CW125" s="925"/>
      <c r="CX125" s="925"/>
      <c r="CY125" s="925"/>
      <c r="CZ125" s="925"/>
      <c r="DA125" s="925"/>
      <c r="DB125" s="925"/>
      <c r="DC125" s="925"/>
      <c r="DD125" s="925"/>
      <c r="DE125" s="925"/>
      <c r="DF125" s="926"/>
      <c r="DG125" s="958" t="s">
        <v>464</v>
      </c>
      <c r="DH125" s="959"/>
      <c r="DI125" s="959"/>
      <c r="DJ125" s="959"/>
      <c r="DK125" s="959"/>
      <c r="DL125" s="959" t="s">
        <v>230</v>
      </c>
      <c r="DM125" s="959"/>
      <c r="DN125" s="959"/>
      <c r="DO125" s="959"/>
      <c r="DP125" s="959"/>
      <c r="DQ125" s="959" t="s">
        <v>442</v>
      </c>
      <c r="DR125" s="959"/>
      <c r="DS125" s="959"/>
      <c r="DT125" s="959"/>
      <c r="DU125" s="959"/>
      <c r="DV125" s="960" t="s">
        <v>464</v>
      </c>
      <c r="DW125" s="960"/>
      <c r="DX125" s="960"/>
      <c r="DY125" s="960"/>
      <c r="DZ125" s="961"/>
    </row>
    <row r="126" spans="1:130" s="233" customFormat="1" ht="26.25" customHeight="1" thickBot="1" x14ac:dyDescent="0.2">
      <c r="A126" s="1086"/>
      <c r="B126" s="977"/>
      <c r="C126" s="950" t="s">
        <v>477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442</v>
      </c>
      <c r="AB126" s="987"/>
      <c r="AC126" s="987"/>
      <c r="AD126" s="987"/>
      <c r="AE126" s="988"/>
      <c r="AF126" s="989" t="s">
        <v>230</v>
      </c>
      <c r="AG126" s="987"/>
      <c r="AH126" s="987"/>
      <c r="AI126" s="987"/>
      <c r="AJ126" s="988"/>
      <c r="AK126" s="989" t="s">
        <v>442</v>
      </c>
      <c r="AL126" s="987"/>
      <c r="AM126" s="987"/>
      <c r="AN126" s="987"/>
      <c r="AO126" s="988"/>
      <c r="AP126" s="990" t="s">
        <v>472</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493</v>
      </c>
      <c r="CQ126" s="951"/>
      <c r="CR126" s="951"/>
      <c r="CS126" s="951"/>
      <c r="CT126" s="951"/>
      <c r="CU126" s="951"/>
      <c r="CV126" s="951"/>
      <c r="CW126" s="951"/>
      <c r="CX126" s="951"/>
      <c r="CY126" s="951"/>
      <c r="CZ126" s="951"/>
      <c r="DA126" s="951"/>
      <c r="DB126" s="951"/>
      <c r="DC126" s="951"/>
      <c r="DD126" s="951"/>
      <c r="DE126" s="951"/>
      <c r="DF126" s="952"/>
      <c r="DG126" s="953" t="s">
        <v>442</v>
      </c>
      <c r="DH126" s="954"/>
      <c r="DI126" s="954"/>
      <c r="DJ126" s="954"/>
      <c r="DK126" s="954"/>
      <c r="DL126" s="954" t="s">
        <v>230</v>
      </c>
      <c r="DM126" s="954"/>
      <c r="DN126" s="954"/>
      <c r="DO126" s="954"/>
      <c r="DP126" s="954"/>
      <c r="DQ126" s="954" t="s">
        <v>464</v>
      </c>
      <c r="DR126" s="954"/>
      <c r="DS126" s="954"/>
      <c r="DT126" s="954"/>
      <c r="DU126" s="954"/>
      <c r="DV126" s="955" t="s">
        <v>472</v>
      </c>
      <c r="DW126" s="955"/>
      <c r="DX126" s="955"/>
      <c r="DY126" s="955"/>
      <c r="DZ126" s="956"/>
    </row>
    <row r="127" spans="1:130" s="233" customFormat="1" ht="26.25" customHeight="1" x14ac:dyDescent="0.15">
      <c r="A127" s="1087"/>
      <c r="B127" s="979"/>
      <c r="C127" s="1001" t="s">
        <v>494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442</v>
      </c>
      <c r="AB127" s="987"/>
      <c r="AC127" s="987"/>
      <c r="AD127" s="987"/>
      <c r="AE127" s="988"/>
      <c r="AF127" s="989" t="s">
        <v>472</v>
      </c>
      <c r="AG127" s="987"/>
      <c r="AH127" s="987"/>
      <c r="AI127" s="987"/>
      <c r="AJ127" s="988"/>
      <c r="AK127" s="989" t="s">
        <v>464</v>
      </c>
      <c r="AL127" s="987"/>
      <c r="AM127" s="987"/>
      <c r="AN127" s="987"/>
      <c r="AO127" s="988"/>
      <c r="AP127" s="990" t="s">
        <v>230</v>
      </c>
      <c r="AQ127" s="991"/>
      <c r="AR127" s="991"/>
      <c r="AS127" s="991"/>
      <c r="AT127" s="992"/>
      <c r="AU127" s="235"/>
      <c r="AV127" s="235"/>
      <c r="AW127" s="235"/>
      <c r="AX127" s="1060" t="s">
        <v>495</v>
      </c>
      <c r="AY127" s="1061"/>
      <c r="AZ127" s="1061"/>
      <c r="BA127" s="1061"/>
      <c r="BB127" s="1061"/>
      <c r="BC127" s="1061"/>
      <c r="BD127" s="1061"/>
      <c r="BE127" s="1062"/>
      <c r="BF127" s="1063" t="s">
        <v>496</v>
      </c>
      <c r="BG127" s="1061"/>
      <c r="BH127" s="1061"/>
      <c r="BI127" s="1061"/>
      <c r="BJ127" s="1061"/>
      <c r="BK127" s="1061"/>
      <c r="BL127" s="1062"/>
      <c r="BM127" s="1063" t="s">
        <v>497</v>
      </c>
      <c r="BN127" s="1061"/>
      <c r="BO127" s="1061"/>
      <c r="BP127" s="1061"/>
      <c r="BQ127" s="1061"/>
      <c r="BR127" s="1061"/>
      <c r="BS127" s="1062"/>
      <c r="BT127" s="1063" t="s">
        <v>498</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499</v>
      </c>
      <c r="CQ127" s="951"/>
      <c r="CR127" s="951"/>
      <c r="CS127" s="951"/>
      <c r="CT127" s="951"/>
      <c r="CU127" s="951"/>
      <c r="CV127" s="951"/>
      <c r="CW127" s="951"/>
      <c r="CX127" s="951"/>
      <c r="CY127" s="951"/>
      <c r="CZ127" s="951"/>
      <c r="DA127" s="951"/>
      <c r="DB127" s="951"/>
      <c r="DC127" s="951"/>
      <c r="DD127" s="951"/>
      <c r="DE127" s="951"/>
      <c r="DF127" s="952"/>
      <c r="DG127" s="953" t="s">
        <v>472</v>
      </c>
      <c r="DH127" s="954"/>
      <c r="DI127" s="954"/>
      <c r="DJ127" s="954"/>
      <c r="DK127" s="954"/>
      <c r="DL127" s="954" t="s">
        <v>230</v>
      </c>
      <c r="DM127" s="954"/>
      <c r="DN127" s="954"/>
      <c r="DO127" s="954"/>
      <c r="DP127" s="954"/>
      <c r="DQ127" s="954" t="s">
        <v>472</v>
      </c>
      <c r="DR127" s="954"/>
      <c r="DS127" s="954"/>
      <c r="DT127" s="954"/>
      <c r="DU127" s="954"/>
      <c r="DV127" s="955" t="s">
        <v>230</v>
      </c>
      <c r="DW127" s="955"/>
      <c r="DX127" s="955"/>
      <c r="DY127" s="955"/>
      <c r="DZ127" s="956"/>
    </row>
    <row r="128" spans="1:130" s="233" customFormat="1" ht="26.25" customHeight="1" thickBot="1" x14ac:dyDescent="0.2">
      <c r="A128" s="1070" t="s">
        <v>500</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501</v>
      </c>
      <c r="X128" s="1072"/>
      <c r="Y128" s="1072"/>
      <c r="Z128" s="1073"/>
      <c r="AA128" s="1074">
        <v>346</v>
      </c>
      <c r="AB128" s="1075"/>
      <c r="AC128" s="1075"/>
      <c r="AD128" s="1075"/>
      <c r="AE128" s="1076"/>
      <c r="AF128" s="1077">
        <v>346</v>
      </c>
      <c r="AG128" s="1075"/>
      <c r="AH128" s="1075"/>
      <c r="AI128" s="1075"/>
      <c r="AJ128" s="1076"/>
      <c r="AK128" s="1077">
        <v>236</v>
      </c>
      <c r="AL128" s="1075"/>
      <c r="AM128" s="1075"/>
      <c r="AN128" s="1075"/>
      <c r="AO128" s="1076"/>
      <c r="AP128" s="1078"/>
      <c r="AQ128" s="1079"/>
      <c r="AR128" s="1079"/>
      <c r="AS128" s="1079"/>
      <c r="AT128" s="1080"/>
      <c r="AU128" s="235"/>
      <c r="AV128" s="235"/>
      <c r="AW128" s="235"/>
      <c r="AX128" s="924" t="s">
        <v>502</v>
      </c>
      <c r="AY128" s="925"/>
      <c r="AZ128" s="925"/>
      <c r="BA128" s="925"/>
      <c r="BB128" s="925"/>
      <c r="BC128" s="925"/>
      <c r="BD128" s="925"/>
      <c r="BE128" s="926"/>
      <c r="BF128" s="1081" t="s">
        <v>464</v>
      </c>
      <c r="BG128" s="1082"/>
      <c r="BH128" s="1082"/>
      <c r="BI128" s="1082"/>
      <c r="BJ128" s="1082"/>
      <c r="BK128" s="1082"/>
      <c r="BL128" s="1083"/>
      <c r="BM128" s="1081">
        <v>13.82</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503</v>
      </c>
      <c r="CQ128" s="754"/>
      <c r="CR128" s="754"/>
      <c r="CS128" s="754"/>
      <c r="CT128" s="754"/>
      <c r="CU128" s="754"/>
      <c r="CV128" s="754"/>
      <c r="CW128" s="754"/>
      <c r="CX128" s="754"/>
      <c r="CY128" s="754"/>
      <c r="CZ128" s="754"/>
      <c r="DA128" s="754"/>
      <c r="DB128" s="754"/>
      <c r="DC128" s="754"/>
      <c r="DD128" s="754"/>
      <c r="DE128" s="754"/>
      <c r="DF128" s="1065"/>
      <c r="DG128" s="1066" t="s">
        <v>230</v>
      </c>
      <c r="DH128" s="1067"/>
      <c r="DI128" s="1067"/>
      <c r="DJ128" s="1067"/>
      <c r="DK128" s="1067"/>
      <c r="DL128" s="1067" t="s">
        <v>504</v>
      </c>
      <c r="DM128" s="1067"/>
      <c r="DN128" s="1067"/>
      <c r="DO128" s="1067"/>
      <c r="DP128" s="1067"/>
      <c r="DQ128" s="1067" t="s">
        <v>505</v>
      </c>
      <c r="DR128" s="1067"/>
      <c r="DS128" s="1067"/>
      <c r="DT128" s="1067"/>
      <c r="DU128" s="1067"/>
      <c r="DV128" s="1068" t="s">
        <v>504</v>
      </c>
      <c r="DW128" s="1068"/>
      <c r="DX128" s="1068"/>
      <c r="DY128" s="1068"/>
      <c r="DZ128" s="1069"/>
    </row>
    <row r="129" spans="1:131" s="233" customFormat="1" ht="26.25" customHeight="1" x14ac:dyDescent="0.15">
      <c r="A129" s="962" t="s">
        <v>109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506</v>
      </c>
      <c r="X129" s="1099"/>
      <c r="Y129" s="1099"/>
      <c r="Z129" s="1100"/>
      <c r="AA129" s="986">
        <v>6892643</v>
      </c>
      <c r="AB129" s="987"/>
      <c r="AC129" s="987"/>
      <c r="AD129" s="987"/>
      <c r="AE129" s="988"/>
      <c r="AF129" s="989">
        <v>7176770</v>
      </c>
      <c r="AG129" s="987"/>
      <c r="AH129" s="987"/>
      <c r="AI129" s="987"/>
      <c r="AJ129" s="988"/>
      <c r="AK129" s="989">
        <v>7743068</v>
      </c>
      <c r="AL129" s="987"/>
      <c r="AM129" s="987"/>
      <c r="AN129" s="987"/>
      <c r="AO129" s="988"/>
      <c r="AP129" s="1101"/>
      <c r="AQ129" s="1102"/>
      <c r="AR129" s="1102"/>
      <c r="AS129" s="1102"/>
      <c r="AT129" s="1103"/>
      <c r="AU129" s="236"/>
      <c r="AV129" s="236"/>
      <c r="AW129" s="236"/>
      <c r="AX129" s="1093" t="s">
        <v>507</v>
      </c>
      <c r="AY129" s="951"/>
      <c r="AZ129" s="951"/>
      <c r="BA129" s="951"/>
      <c r="BB129" s="951"/>
      <c r="BC129" s="951"/>
      <c r="BD129" s="951"/>
      <c r="BE129" s="952"/>
      <c r="BF129" s="1094" t="s">
        <v>508</v>
      </c>
      <c r="BG129" s="1095"/>
      <c r="BH129" s="1095"/>
      <c r="BI129" s="1095"/>
      <c r="BJ129" s="1095"/>
      <c r="BK129" s="1095"/>
      <c r="BL129" s="1096"/>
      <c r="BM129" s="1094">
        <v>18.82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510</v>
      </c>
      <c r="X130" s="1099"/>
      <c r="Y130" s="1099"/>
      <c r="Z130" s="1100"/>
      <c r="AA130" s="986">
        <v>918989</v>
      </c>
      <c r="AB130" s="987"/>
      <c r="AC130" s="987"/>
      <c r="AD130" s="987"/>
      <c r="AE130" s="988"/>
      <c r="AF130" s="989">
        <v>911112</v>
      </c>
      <c r="AG130" s="987"/>
      <c r="AH130" s="987"/>
      <c r="AI130" s="987"/>
      <c r="AJ130" s="988"/>
      <c r="AK130" s="989">
        <v>892700</v>
      </c>
      <c r="AL130" s="987"/>
      <c r="AM130" s="987"/>
      <c r="AN130" s="987"/>
      <c r="AO130" s="988"/>
      <c r="AP130" s="1101"/>
      <c r="AQ130" s="1102"/>
      <c r="AR130" s="1102"/>
      <c r="AS130" s="1102"/>
      <c r="AT130" s="1103"/>
      <c r="AU130" s="236"/>
      <c r="AV130" s="236"/>
      <c r="AW130" s="236"/>
      <c r="AX130" s="1093" t="s">
        <v>511</v>
      </c>
      <c r="AY130" s="951"/>
      <c r="AZ130" s="951"/>
      <c r="BA130" s="951"/>
      <c r="BB130" s="951"/>
      <c r="BC130" s="951"/>
      <c r="BD130" s="951"/>
      <c r="BE130" s="952"/>
      <c r="BF130" s="1129">
        <v>8.8000000000000007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512</v>
      </c>
      <c r="X131" s="1136"/>
      <c r="Y131" s="1136"/>
      <c r="Z131" s="1137"/>
      <c r="AA131" s="1032">
        <v>5973654</v>
      </c>
      <c r="AB131" s="1014"/>
      <c r="AC131" s="1014"/>
      <c r="AD131" s="1014"/>
      <c r="AE131" s="1015"/>
      <c r="AF131" s="1013">
        <v>6265658</v>
      </c>
      <c r="AG131" s="1014"/>
      <c r="AH131" s="1014"/>
      <c r="AI131" s="1014"/>
      <c r="AJ131" s="1015"/>
      <c r="AK131" s="1013">
        <v>6850368</v>
      </c>
      <c r="AL131" s="1014"/>
      <c r="AM131" s="1014"/>
      <c r="AN131" s="1014"/>
      <c r="AO131" s="1015"/>
      <c r="AP131" s="1138"/>
      <c r="AQ131" s="1139"/>
      <c r="AR131" s="1139"/>
      <c r="AS131" s="1139"/>
      <c r="AT131" s="1140"/>
      <c r="AU131" s="236"/>
      <c r="AV131" s="236"/>
      <c r="AW131" s="236"/>
      <c r="AX131" s="1111" t="s">
        <v>513</v>
      </c>
      <c r="AY131" s="754"/>
      <c r="AZ131" s="754"/>
      <c r="BA131" s="754"/>
      <c r="BB131" s="754"/>
      <c r="BC131" s="754"/>
      <c r="BD131" s="754"/>
      <c r="BE131" s="1065"/>
      <c r="BF131" s="1112">
        <v>23.8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515</v>
      </c>
      <c r="W132" s="1122"/>
      <c r="X132" s="1122"/>
      <c r="Y132" s="1122"/>
      <c r="Z132" s="1123"/>
      <c r="AA132" s="1124">
        <v>9.3861311690000004</v>
      </c>
      <c r="AB132" s="1125"/>
      <c r="AC132" s="1125"/>
      <c r="AD132" s="1125"/>
      <c r="AE132" s="1126"/>
      <c r="AF132" s="1127">
        <v>8.7342462679999997</v>
      </c>
      <c r="AG132" s="1125"/>
      <c r="AH132" s="1125"/>
      <c r="AI132" s="1125"/>
      <c r="AJ132" s="1126"/>
      <c r="AK132" s="1127">
        <v>8.3466902800000007</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516</v>
      </c>
      <c r="W133" s="1105"/>
      <c r="X133" s="1105"/>
      <c r="Y133" s="1105"/>
      <c r="Z133" s="1106"/>
      <c r="AA133" s="1107">
        <v>9.6999999999999993</v>
      </c>
      <c r="AB133" s="1108"/>
      <c r="AC133" s="1108"/>
      <c r="AD133" s="1108"/>
      <c r="AE133" s="1109"/>
      <c r="AF133" s="1107">
        <v>9.1999999999999993</v>
      </c>
      <c r="AG133" s="1108"/>
      <c r="AH133" s="1108"/>
      <c r="AI133" s="1108"/>
      <c r="AJ133" s="1109"/>
      <c r="AK133" s="1107">
        <v>8.8000000000000007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xMw0PyIhSO5poIQtBGnraYQB5qc3ykOFh6pKczuQVrNBkj/0ij4DVgmVUg+cFRVtH+Fl1/Miz14o21Gbly56g==" saltValue="I3f0Cpk1CHe3hkALT/1Z2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S51" sqref="BS5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9e/Bb4r8MviUtCB0QFUAnsoYrQRQqxWjqU5oNJK7XobMEqn2LSl0locBwyqIpDvPGlzA/5r5vIIPyzNg03O4aA==" saltValue="fBvVmi4ur2fLMpA3Au1t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8"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3YgFT5P9rINg565B6CPmfzGsJak2xVZgOS9T/IAW1l+GmkyYCL9wU9OkAlK7BQv3edxBj8QRI9VbgVyarZtgw==" saltValue="IHfWTmjfsC1Z4tEaNPXAC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520</v>
      </c>
      <c r="AP7" s="275"/>
      <c r="AQ7" s="276" t="s">
        <v>521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522</v>
      </c>
      <c r="AQ8" s="282" t="s">
        <v>523</v>
      </c>
      <c r="AR8" s="283" t="s">
        <v>524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525</v>
      </c>
      <c r="AL9" s="1145"/>
      <c r="AM9" s="1145"/>
      <c r="AN9" s="1146"/>
      <c r="AO9" s="284">
        <v>2137371</v>
      </c>
      <c r="AP9" s="284">
        <v>66489</v>
      </c>
      <c r="AQ9" s="285">
        <v>65075</v>
      </c>
      <c r="AR9" s="286">
        <v>2.2000000000000002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526</v>
      </c>
      <c r="AL10" s="1145"/>
      <c r="AM10" s="1145"/>
      <c r="AN10" s="1146"/>
      <c r="AO10" s="287">
        <v>345996</v>
      </c>
      <c r="AP10" s="287">
        <v>10763</v>
      </c>
      <c r="AQ10" s="288">
        <v>8175</v>
      </c>
      <c r="AR10" s="289">
        <v>31.7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527</v>
      </c>
      <c r="AL11" s="1145"/>
      <c r="AM11" s="1145"/>
      <c r="AN11" s="1146"/>
      <c r="AO11" s="287" t="s">
        <v>528</v>
      </c>
      <c r="AP11" s="287" t="s">
        <v>528</v>
      </c>
      <c r="AQ11" s="288">
        <v>364</v>
      </c>
      <c r="AR11" s="289" t="s">
        <v>528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529</v>
      </c>
      <c r="AL12" s="1145"/>
      <c r="AM12" s="1145"/>
      <c r="AN12" s="1146"/>
      <c r="AO12" s="287" t="s">
        <v>528</v>
      </c>
      <c r="AP12" s="287" t="s">
        <v>528</v>
      </c>
      <c r="AQ12" s="288">
        <v>18</v>
      </c>
      <c r="AR12" s="289" t="s">
        <v>528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530</v>
      </c>
      <c r="AL13" s="1145"/>
      <c r="AM13" s="1145"/>
      <c r="AN13" s="1146"/>
      <c r="AO13" s="287">
        <v>82511</v>
      </c>
      <c r="AP13" s="287">
        <v>2567</v>
      </c>
      <c r="AQ13" s="288">
        <v>2565</v>
      </c>
      <c r="AR13" s="289">
        <v>0.1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531</v>
      </c>
      <c r="AL14" s="1145"/>
      <c r="AM14" s="1145"/>
      <c r="AN14" s="1146"/>
      <c r="AO14" s="287" t="s">
        <v>528</v>
      </c>
      <c r="AP14" s="287" t="s">
        <v>528</v>
      </c>
      <c r="AQ14" s="288">
        <v>1231</v>
      </c>
      <c r="AR14" s="289" t="s">
        <v>528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532</v>
      </c>
      <c r="AL15" s="1148"/>
      <c r="AM15" s="1148"/>
      <c r="AN15" s="1149"/>
      <c r="AO15" s="287">
        <v>-161323</v>
      </c>
      <c r="AP15" s="287">
        <v>-5018</v>
      </c>
      <c r="AQ15" s="288">
        <v>-4456</v>
      </c>
      <c r="AR15" s="289">
        <v>12.6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2404555</v>
      </c>
      <c r="AP16" s="287">
        <v>74801</v>
      </c>
      <c r="AQ16" s="288">
        <v>72972</v>
      </c>
      <c r="AR16" s="289">
        <v>2.5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537</v>
      </c>
      <c r="AL21" s="1151"/>
      <c r="AM21" s="1151"/>
      <c r="AN21" s="1152"/>
      <c r="AO21" s="300">
        <v>6.22</v>
      </c>
      <c r="AP21" s="301">
        <v>6.56</v>
      </c>
      <c r="AQ21" s="302">
        <v>-0.34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538</v>
      </c>
      <c r="AL22" s="1151"/>
      <c r="AM22" s="1151"/>
      <c r="AN22" s="1152"/>
      <c r="AO22" s="305">
        <v>97.1</v>
      </c>
      <c r="AP22" s="306">
        <v>97.1</v>
      </c>
      <c r="AQ22" s="307">
        <v>0</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520</v>
      </c>
      <c r="AP30" s="275"/>
      <c r="AQ30" s="276" t="s">
        <v>521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522</v>
      </c>
      <c r="AQ31" s="282" t="s">
        <v>523</v>
      </c>
      <c r="AR31" s="283" t="s">
        <v>524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542</v>
      </c>
      <c r="AL32" s="1159"/>
      <c r="AM32" s="1159"/>
      <c r="AN32" s="1160"/>
      <c r="AO32" s="315">
        <v>1356892</v>
      </c>
      <c r="AP32" s="315">
        <v>42210</v>
      </c>
      <c r="AQ32" s="316">
        <v>32092</v>
      </c>
      <c r="AR32" s="317">
        <v>31.5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543</v>
      </c>
      <c r="AL33" s="1159"/>
      <c r="AM33" s="1159"/>
      <c r="AN33" s="1160"/>
      <c r="AO33" s="315" t="s">
        <v>528</v>
      </c>
      <c r="AP33" s="315" t="s">
        <v>528</v>
      </c>
      <c r="AQ33" s="316" t="s">
        <v>528</v>
      </c>
      <c r="AR33" s="317" t="s">
        <v>528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544</v>
      </c>
      <c r="AL34" s="1159"/>
      <c r="AM34" s="1159"/>
      <c r="AN34" s="1160"/>
      <c r="AO34" s="315" t="s">
        <v>528</v>
      </c>
      <c r="AP34" s="315" t="s">
        <v>528</v>
      </c>
      <c r="AQ34" s="316" t="s">
        <v>528</v>
      </c>
      <c r="AR34" s="317" t="s">
        <v>528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545</v>
      </c>
      <c r="AL35" s="1159"/>
      <c r="AM35" s="1159"/>
      <c r="AN35" s="1160"/>
      <c r="AO35" s="315">
        <v>26414</v>
      </c>
      <c r="AP35" s="315">
        <v>822</v>
      </c>
      <c r="AQ35" s="316">
        <v>8882</v>
      </c>
      <c r="AR35" s="317">
        <v>-90.7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546</v>
      </c>
      <c r="AL36" s="1159"/>
      <c r="AM36" s="1159"/>
      <c r="AN36" s="1160"/>
      <c r="AO36" s="315">
        <v>81409</v>
      </c>
      <c r="AP36" s="315">
        <v>2532</v>
      </c>
      <c r="AQ36" s="316">
        <v>1893</v>
      </c>
      <c r="AR36" s="317">
        <v>33.799999999999997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547</v>
      </c>
      <c r="AL37" s="1159"/>
      <c r="AM37" s="1159"/>
      <c r="AN37" s="1160"/>
      <c r="AO37" s="315" t="s">
        <v>528</v>
      </c>
      <c r="AP37" s="315" t="s">
        <v>528</v>
      </c>
      <c r="AQ37" s="316">
        <v>971</v>
      </c>
      <c r="AR37" s="317" t="s">
        <v>528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548</v>
      </c>
      <c r="AL38" s="1162"/>
      <c r="AM38" s="1162"/>
      <c r="AN38" s="1163"/>
      <c r="AO38" s="318" t="s">
        <v>528</v>
      </c>
      <c r="AP38" s="318" t="s">
        <v>528</v>
      </c>
      <c r="AQ38" s="319">
        <v>0</v>
      </c>
      <c r="AR38" s="307" t="s">
        <v>528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549</v>
      </c>
      <c r="AL39" s="1162"/>
      <c r="AM39" s="1162"/>
      <c r="AN39" s="1163"/>
      <c r="AO39" s="315">
        <v>-236</v>
      </c>
      <c r="AP39" s="315">
        <v>-7</v>
      </c>
      <c r="AQ39" s="316">
        <v>-3104</v>
      </c>
      <c r="AR39" s="317">
        <v>-99.8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550</v>
      </c>
      <c r="AL40" s="1159"/>
      <c r="AM40" s="1159"/>
      <c r="AN40" s="1160"/>
      <c r="AO40" s="315">
        <v>-892700</v>
      </c>
      <c r="AP40" s="315">
        <v>-27770</v>
      </c>
      <c r="AQ40" s="316">
        <v>-27365</v>
      </c>
      <c r="AR40" s="317">
        <v>1.5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571779</v>
      </c>
      <c r="AP41" s="315">
        <v>17787</v>
      </c>
      <c r="AQ41" s="316">
        <v>13369</v>
      </c>
      <c r="AR41" s="317">
        <v>33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520</v>
      </c>
      <c r="AN49" s="1155" t="s">
        <v>554</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555</v>
      </c>
      <c r="AO50" s="332" t="s">
        <v>556</v>
      </c>
      <c r="AP50" s="333" t="s">
        <v>557</v>
      </c>
      <c r="AQ50" s="334" t="s">
        <v>558</v>
      </c>
      <c r="AR50" s="335" t="s">
        <v>559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1742659</v>
      </c>
      <c r="AN51" s="337">
        <v>56307</v>
      </c>
      <c r="AO51" s="338">
        <v>-6.4</v>
      </c>
      <c r="AP51" s="339">
        <v>52191</v>
      </c>
      <c r="AQ51" s="340">
        <v>9.3000000000000007</v>
      </c>
      <c r="AR51" s="341">
        <v>-15.7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130345</v>
      </c>
      <c r="AN52" s="345">
        <v>4212</v>
      </c>
      <c r="AO52" s="346">
        <v>-25.2</v>
      </c>
      <c r="AP52" s="347">
        <v>24843</v>
      </c>
      <c r="AQ52" s="348">
        <v>-0.4</v>
      </c>
      <c r="AR52" s="349">
        <v>-24.8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1107075</v>
      </c>
      <c r="AN53" s="337">
        <v>35327</v>
      </c>
      <c r="AO53" s="338">
        <v>-37.299999999999997</v>
      </c>
      <c r="AP53" s="339">
        <v>47387</v>
      </c>
      <c r="AQ53" s="340">
        <v>-9.1999999999999993</v>
      </c>
      <c r="AR53" s="341">
        <v>-28.1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330988</v>
      </c>
      <c r="AN54" s="345">
        <v>10562</v>
      </c>
      <c r="AO54" s="346">
        <v>150.80000000000001</v>
      </c>
      <c r="AP54" s="347">
        <v>24928</v>
      </c>
      <c r="AQ54" s="348">
        <v>0.3</v>
      </c>
      <c r="AR54" s="349">
        <v>150.5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1259797</v>
      </c>
      <c r="AN55" s="337">
        <v>39947</v>
      </c>
      <c r="AO55" s="338">
        <v>13.1</v>
      </c>
      <c r="AP55" s="339">
        <v>51264</v>
      </c>
      <c r="AQ55" s="340">
        <v>8.1999999999999993</v>
      </c>
      <c r="AR55" s="341">
        <v>4.9000000000000004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274958</v>
      </c>
      <c r="AN56" s="345">
        <v>8719</v>
      </c>
      <c r="AO56" s="346">
        <v>-17.399999999999999</v>
      </c>
      <c r="AP56" s="347">
        <v>26040</v>
      </c>
      <c r="AQ56" s="348">
        <v>4.5</v>
      </c>
      <c r="AR56" s="349">
        <v>-21.9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1190207</v>
      </c>
      <c r="AN57" s="337">
        <v>37332</v>
      </c>
      <c r="AO57" s="338">
        <v>-6.5</v>
      </c>
      <c r="AP57" s="339">
        <v>52068</v>
      </c>
      <c r="AQ57" s="340">
        <v>1.6</v>
      </c>
      <c r="AR57" s="341">
        <v>-8.1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61869</v>
      </c>
      <c r="AN58" s="345">
        <v>1941</v>
      </c>
      <c r="AO58" s="346">
        <v>-77.7</v>
      </c>
      <c r="AP58" s="347">
        <v>26936</v>
      </c>
      <c r="AQ58" s="348">
        <v>3.4</v>
      </c>
      <c r="AR58" s="349">
        <v>-81.099999999999994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1487487</v>
      </c>
      <c r="AN59" s="337">
        <v>46273</v>
      </c>
      <c r="AO59" s="338">
        <v>23.9</v>
      </c>
      <c r="AP59" s="339">
        <v>47161</v>
      </c>
      <c r="AQ59" s="340">
        <v>-9.4</v>
      </c>
      <c r="AR59" s="341">
        <v>33.299999999999997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54751</v>
      </c>
      <c r="AN60" s="345">
        <v>1703</v>
      </c>
      <c r="AO60" s="346">
        <v>-12.3</v>
      </c>
      <c r="AP60" s="347">
        <v>24595</v>
      </c>
      <c r="AQ60" s="348">
        <v>-8.6999999999999993</v>
      </c>
      <c r="AR60" s="349">
        <v>-3.6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1357445</v>
      </c>
      <c r="AN61" s="352">
        <v>43037</v>
      </c>
      <c r="AO61" s="353">
        <v>-2.6</v>
      </c>
      <c r="AP61" s="354">
        <v>50014</v>
      </c>
      <c r="AQ61" s="355">
        <v>0.1</v>
      </c>
      <c r="AR61" s="341">
        <v>-2.7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170582</v>
      </c>
      <c r="AN62" s="345">
        <v>5427</v>
      </c>
      <c r="AO62" s="346">
        <v>3.6</v>
      </c>
      <c r="AP62" s="347">
        <v>25468</v>
      </c>
      <c r="AQ62" s="348">
        <v>-0.2</v>
      </c>
      <c r="AR62" s="349">
        <v>3.8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hrM13fUIbCFhUd0Pduefx3sbg1Lz80zCdjZwH/VBNHYXa35J4mDgVwPTeNpIMkRR09W1H1rdBZPv2bdv0FW6Mw==" saltValue="C+RJHazoirCV43rKtLYS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5"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568</v>
      </c>
    </row>
    <row r="121" spans="125:125" ht="13.5" hidden="1" customHeight="1" x14ac:dyDescent="0.15">
      <c r="DU121" s="262"/>
    </row>
  </sheetData>
  <sheetProtection algorithmName="SHA-512" hashValue="yI+xcWJF4uWlayFznu5qKrZGz74jyw/RBQu6H4cDv0H8IvCcVAP5t2MVYQWLRDFPt8xSCSY1uShFzdJrL6+tMQ==" saltValue="1BHeI+WTvcRcdSixcZYr0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J23" sqref="J2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569</v>
      </c>
    </row>
  </sheetData>
  <sheetProtection algorithmName="SHA-512" hashValue="245JvXheha/0OPyDwu2CEoKqY1s8klNq8iGIiDpeL8x/gpplTvnoDUM5JV8bS7vwFcqOv3qVRXCRLMvV4iKdzw==" saltValue="wQdNffmtukiqaeidiK8Yw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67" t="s">
        <v>3</v>
      </c>
      <c r="D47" s="1167"/>
      <c r="E47" s="1168"/>
      <c r="F47" s="11">
        <v>4.9000000000000004</v>
      </c>
      <c r="G47" s="12">
        <v>6.04</v>
      </c>
      <c r="H47" s="12">
        <v>8.3800000000000008</v>
      </c>
      <c r="I47" s="12">
        <v>13</v>
      </c>
      <c r="J47" s="13">
        <v>20.38</v>
      </c>
    </row>
    <row r="48" spans="2:10" ht="57.75" customHeight="1" x14ac:dyDescent="0.15">
      <c r="B48" s="14"/>
      <c r="C48" s="1169" t="s">
        <v>4</v>
      </c>
      <c r="D48" s="1169"/>
      <c r="E48" s="1170"/>
      <c r="F48" s="15">
        <v>7.28</v>
      </c>
      <c r="G48" s="16">
        <v>8.85</v>
      </c>
      <c r="H48" s="16">
        <v>8.35</v>
      </c>
      <c r="I48" s="16">
        <v>9.44</v>
      </c>
      <c r="J48" s="17">
        <v>10.87</v>
      </c>
    </row>
    <row r="49" spans="2:10" ht="57.75" customHeight="1" thickBot="1" x14ac:dyDescent="0.2">
      <c r="B49" s="18"/>
      <c r="C49" s="1171" t="s">
        <v>5</v>
      </c>
      <c r="D49" s="1171"/>
      <c r="E49" s="1172"/>
      <c r="F49" s="19" t="s">
        <v>575</v>
      </c>
      <c r="G49" s="20">
        <v>2.85</v>
      </c>
      <c r="H49" s="20">
        <v>1.99</v>
      </c>
      <c r="I49" s="20">
        <v>6.37</v>
      </c>
      <c r="J49" s="21">
        <v>10.45</v>
      </c>
    </row>
    <row r="50" spans="2:10" x14ac:dyDescent="0.15"/>
  </sheetData>
  <sheetProtection algorithmName="SHA-512" hashValue="1Qj/W3UBMy5rSBG2KGu8v/WVv6rkhoOiTeTN8HDa2LyYjiKhiiusGBQrIFiFmhSTW4SQI1SetbfK5TLve/Pgrw==" saltValue="0RjkqrL4OX92pcyayxqF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2023-03-20T09:16:02Z</cp:lastPrinted>
  <dcterms:modified xsi:type="dcterms:W3CDTF">2023-12-18T04:28:19Z</dcterms:modified>
</cp:coreProperties>
</file>